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85" windowWidth="15480" windowHeight="9300" activeTab="1"/>
  </bookViews>
  <sheets>
    <sheet name="Eelring (1.-21. küsimus)" sheetId="1" r:id="rId1"/>
    <sheet name="Play-off (22.-65. küsimus)" sheetId="2" r:id="rId2"/>
  </sheets>
  <definedNames>
    <definedName name="_xlnm.Print_Area" localSheetId="0">'Eelring (1.-21. küsimus)'!$1:$29</definedName>
  </definedNames>
  <calcPr fullCalcOnLoad="1"/>
</workbook>
</file>

<file path=xl/sharedStrings.xml><?xml version="1.0" encoding="utf-8"?>
<sst xmlns="http://schemas.openxmlformats.org/spreadsheetml/2006/main" count="186" uniqueCount="56">
  <si>
    <t>Koht</t>
  </si>
  <si>
    <t>Nr</t>
  </si>
  <si>
    <t>Σ</t>
  </si>
  <si>
    <t>B</t>
  </si>
  <si>
    <t>Mängija</t>
  </si>
  <si>
    <t>Rait Männik</t>
  </si>
  <si>
    <t>Priit Naruskberg</t>
  </si>
  <si>
    <t>1/8-finaalid</t>
  </si>
  <si>
    <t>1/4-finaalid</t>
  </si>
  <si>
    <t>1/2-finaalid</t>
  </si>
  <si>
    <t>Pärt Talimaa</t>
  </si>
  <si>
    <t>Ants Põldoja</t>
  </si>
  <si>
    <t>Mati Räli</t>
  </si>
  <si>
    <t>FINAAL</t>
  </si>
  <si>
    <t>3.-4. koht</t>
  </si>
  <si>
    <t>*</t>
  </si>
  <si>
    <t>Lohutusturniirid:</t>
  </si>
  <si>
    <t>Ove Põder</t>
  </si>
  <si>
    <t>1. koht</t>
  </si>
  <si>
    <t>3. koht</t>
  </si>
  <si>
    <t>21</t>
  </si>
  <si>
    <r>
      <t xml:space="preserve">9.-16. koht </t>
    </r>
    <r>
      <rPr>
        <b/>
        <sz val="9"/>
        <color indexed="12"/>
        <rFont val="Arial"/>
        <family val="2"/>
      </rPr>
      <t>(33 küsimust)</t>
    </r>
  </si>
  <si>
    <r>
      <t>5.-8. koht</t>
    </r>
    <r>
      <rPr>
        <b/>
        <sz val="9"/>
        <color indexed="12"/>
        <rFont val="Arial"/>
        <family val="2"/>
      </rPr>
      <t xml:space="preserve"> (22 küsimust)</t>
    </r>
  </si>
  <si>
    <t>43</t>
  </si>
  <si>
    <t>54</t>
  </si>
  <si>
    <t>65</t>
  </si>
  <si>
    <t>Illar Tõnisson</t>
  </si>
  <si>
    <t>Marko Siil</t>
  </si>
  <si>
    <t>Mart Vellama</t>
  </si>
  <si>
    <t>Urmas Oljum</t>
  </si>
  <si>
    <t>Avo Kask</t>
  </si>
  <si>
    <t>Aksor Koit</t>
  </si>
  <si>
    <t>Urmas Tarvis</t>
  </si>
  <si>
    <t>Peep Talimaa</t>
  </si>
  <si>
    <t>Toivo Kreek</t>
  </si>
  <si>
    <t>Erkki Kasenurm</t>
  </si>
  <si>
    <t>Urmas Hinno</t>
  </si>
  <si>
    <t>Ants Särgava</t>
  </si>
  <si>
    <t>Jaan Lomp</t>
  </si>
  <si>
    <t>Veiko Tonts</t>
  </si>
  <si>
    <t>Margus Pihlak</t>
  </si>
  <si>
    <t>Rein Hiob</t>
  </si>
  <si>
    <t>Ants Kõks</t>
  </si>
  <si>
    <t>Siim Avi</t>
  </si>
  <si>
    <t>5.56</t>
  </si>
  <si>
    <t>2.04</t>
  </si>
  <si>
    <t>3.40</t>
  </si>
  <si>
    <t>4.05</t>
  </si>
  <si>
    <t>9.16</t>
  </si>
  <si>
    <t>8.19</t>
  </si>
  <si>
    <t>4.26</t>
  </si>
  <si>
    <t>0.28</t>
  </si>
  <si>
    <t>0.23</t>
  </si>
  <si>
    <t>2.32</t>
  </si>
  <si>
    <t>0.39</t>
  </si>
  <si>
    <r>
      <t xml:space="preserve">17.-24. koht </t>
    </r>
    <r>
      <rPr>
        <b/>
        <sz val="9"/>
        <color indexed="12"/>
        <rFont val="Arial"/>
        <family val="2"/>
      </rPr>
      <t>(44 küsimust)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</si>
</sst>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sz val="10"/>
      <color indexed="9"/>
      <name val="Arial"/>
      <family val="0"/>
    </font>
    <font>
      <b/>
      <sz val="9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2" borderId="11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3" borderId="13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4" borderId="12" xfId="0" applyFont="1" applyFill="1" applyBorder="1" applyAlignment="1">
      <alignment horizontal="left"/>
    </xf>
    <xf numFmtId="49" fontId="1" fillId="4" borderId="14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" borderId="24" xfId="0" applyNumberFormat="1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1" fillId="2" borderId="24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30" xfId="0" applyNumberFormat="1" applyFont="1" applyFill="1" applyBorder="1" applyAlignment="1">
      <alignment horizontal="center"/>
    </xf>
    <xf numFmtId="0" fontId="1" fillId="3" borderId="3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3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49" fontId="1" fillId="4" borderId="24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1" fillId="4" borderId="39" xfId="0" applyFont="1" applyFill="1" applyBorder="1" applyAlignment="1">
      <alignment horizontal="left"/>
    </xf>
    <xf numFmtId="0" fontId="1" fillId="4" borderId="40" xfId="0" applyFont="1" applyFill="1" applyBorder="1" applyAlignment="1">
      <alignment horizontal="left"/>
    </xf>
    <xf numFmtId="0" fontId="1" fillId="4" borderId="41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30" xfId="0" applyFont="1" applyFill="1" applyBorder="1" applyAlignment="1">
      <alignment horizontal="left"/>
    </xf>
    <xf numFmtId="0" fontId="1" fillId="4" borderId="42" xfId="0" applyFont="1" applyFill="1" applyBorder="1" applyAlignment="1">
      <alignment horizontal="left"/>
    </xf>
    <xf numFmtId="0" fontId="1" fillId="4" borderId="43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left"/>
    </xf>
    <xf numFmtId="0" fontId="1" fillId="3" borderId="11" xfId="0" applyNumberFormat="1" applyFont="1" applyFill="1" applyBorder="1" applyAlignment="1">
      <alignment horizontal="center"/>
    </xf>
    <xf numFmtId="0" fontId="1" fillId="3" borderId="44" xfId="0" applyNumberFormat="1" applyFont="1" applyFill="1" applyBorder="1" applyAlignment="1">
      <alignment horizontal="center"/>
    </xf>
    <xf numFmtId="0" fontId="1" fillId="3" borderId="45" xfId="0" applyNumberFormat="1" applyFont="1" applyFill="1" applyBorder="1" applyAlignment="1">
      <alignment horizontal="center"/>
    </xf>
    <xf numFmtId="0" fontId="1" fillId="3" borderId="46" xfId="0" applyNumberFormat="1" applyFont="1" applyFill="1" applyBorder="1" applyAlignment="1">
      <alignment horizontal="center"/>
    </xf>
    <xf numFmtId="0" fontId="1" fillId="3" borderId="47" xfId="0" applyNumberFormat="1" applyFont="1" applyFill="1" applyBorder="1" applyAlignment="1">
      <alignment horizontal="center"/>
    </xf>
    <xf numFmtId="0" fontId="1" fillId="3" borderId="27" xfId="0" applyNumberFormat="1" applyFont="1" applyFill="1" applyBorder="1" applyAlignment="1">
      <alignment horizontal="center"/>
    </xf>
    <xf numFmtId="0" fontId="1" fillId="3" borderId="36" xfId="0" applyNumberFormat="1" applyFont="1" applyFill="1" applyBorder="1" applyAlignment="1">
      <alignment horizontal="center"/>
    </xf>
    <xf numFmtId="0" fontId="1" fillId="3" borderId="30" xfId="0" applyNumberFormat="1" applyFont="1" applyFill="1" applyBorder="1" applyAlignment="1">
      <alignment horizontal="center"/>
    </xf>
    <xf numFmtId="0" fontId="0" fillId="0" borderId="43" xfId="0" applyBorder="1" applyAlignment="1">
      <alignment/>
    </xf>
    <xf numFmtId="0" fontId="1" fillId="3" borderId="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3" borderId="48" xfId="0" applyNumberFormat="1" applyFont="1" applyFill="1" applyBorder="1" applyAlignment="1">
      <alignment horizontal="center"/>
    </xf>
    <xf numFmtId="0" fontId="0" fillId="0" borderId="49" xfId="0" applyBorder="1" applyAlignment="1">
      <alignment/>
    </xf>
    <xf numFmtId="0" fontId="1" fillId="3" borderId="31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1" fillId="4" borderId="24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3" xfId="0" applyNumberFormat="1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0" fontId="10" fillId="2" borderId="11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0" fillId="0" borderId="19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center"/>
    </xf>
    <xf numFmtId="0" fontId="10" fillId="2" borderId="22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0" fontId="1" fillId="4" borderId="48" xfId="0" applyFont="1" applyFill="1" applyBorder="1" applyAlignment="1">
      <alignment horizontal="left"/>
    </xf>
    <xf numFmtId="0" fontId="1" fillId="4" borderId="52" xfId="0" applyFont="1" applyFill="1" applyBorder="1" applyAlignment="1">
      <alignment horizontal="left"/>
    </xf>
    <xf numFmtId="0" fontId="1" fillId="4" borderId="49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showGridLines="0" zoomScale="110" zoomScaleNormal="11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.00390625" style="3" customWidth="1"/>
    <col min="2" max="2" width="20.7109375" style="4" customWidth="1"/>
    <col min="3" max="4" width="5.421875" style="6" customWidth="1"/>
    <col min="5" max="9" width="3.28125" style="1" bestFit="1" customWidth="1"/>
    <col min="10" max="10" width="4.00390625" style="2" bestFit="1" customWidth="1"/>
    <col min="11" max="11" width="3.28125" style="1" bestFit="1" customWidth="1"/>
    <col min="12" max="15" width="3.421875" style="1" bestFit="1" customWidth="1"/>
    <col min="16" max="16" width="4.140625" style="2" bestFit="1" customWidth="1"/>
    <col min="17" max="17" width="3.00390625" style="2" customWidth="1"/>
    <col min="18" max="22" width="3.421875" style="1" bestFit="1" customWidth="1"/>
    <col min="23" max="23" width="4.140625" style="2" bestFit="1" customWidth="1"/>
    <col min="24" max="24" width="3.28125" style="2" bestFit="1" customWidth="1"/>
    <col min="25" max="25" width="3.421875" style="1" bestFit="1" customWidth="1"/>
    <col min="26" max="26" width="3.28125" style="1" customWidth="1"/>
    <col min="27" max="28" width="3.421875" style="1" bestFit="1" customWidth="1"/>
    <col min="29" max="29" width="3.28125" style="1" customWidth="1"/>
    <col min="30" max="30" width="3.421875" style="1" bestFit="1" customWidth="1"/>
    <col min="31" max="31" width="4.140625" style="2" bestFit="1" customWidth="1"/>
    <col min="32" max="32" width="5.140625" style="3" bestFit="1" customWidth="1"/>
    <col min="33" max="33" width="5.140625" style="5" customWidth="1"/>
    <col min="34" max="34" width="20.7109375" style="4" customWidth="1"/>
    <col min="35" max="16384" width="9.140625" style="4" customWidth="1"/>
  </cols>
  <sheetData>
    <row r="1" spans="1:37" s="7" customFormat="1" ht="15" customHeight="1" thickBot="1">
      <c r="A1" s="9" t="s">
        <v>1</v>
      </c>
      <c r="B1" s="68" t="s">
        <v>4</v>
      </c>
      <c r="C1" s="23" t="s">
        <v>2</v>
      </c>
      <c r="D1" s="23" t="s">
        <v>0</v>
      </c>
      <c r="E1" s="10">
        <v>1</v>
      </c>
      <c r="F1" s="10">
        <v>2</v>
      </c>
      <c r="G1" s="10">
        <v>3</v>
      </c>
      <c r="H1" s="10">
        <v>4</v>
      </c>
      <c r="I1" s="11">
        <v>5</v>
      </c>
      <c r="J1" s="21" t="s">
        <v>3</v>
      </c>
      <c r="K1" s="10">
        <v>6</v>
      </c>
      <c r="L1" s="10">
        <v>7</v>
      </c>
      <c r="M1" s="10">
        <v>8</v>
      </c>
      <c r="N1" s="10">
        <v>9</v>
      </c>
      <c r="O1" s="11">
        <v>10</v>
      </c>
      <c r="P1" s="21" t="s">
        <v>3</v>
      </c>
      <c r="Q1" s="21" t="s">
        <v>2</v>
      </c>
      <c r="R1" s="10">
        <v>11</v>
      </c>
      <c r="S1" s="10">
        <v>12</v>
      </c>
      <c r="T1" s="10">
        <v>13</v>
      </c>
      <c r="U1" s="10">
        <v>14</v>
      </c>
      <c r="V1" s="11">
        <v>15</v>
      </c>
      <c r="W1" s="21" t="s">
        <v>3</v>
      </c>
      <c r="X1" s="21" t="s">
        <v>2</v>
      </c>
      <c r="Y1" s="10">
        <v>16</v>
      </c>
      <c r="Z1" s="10">
        <v>17</v>
      </c>
      <c r="AA1" s="10">
        <v>18</v>
      </c>
      <c r="AB1" s="10">
        <v>19</v>
      </c>
      <c r="AC1" s="11">
        <v>20</v>
      </c>
      <c r="AD1" s="76" t="s">
        <v>20</v>
      </c>
      <c r="AE1" s="21" t="s">
        <v>3</v>
      </c>
      <c r="AF1" s="23" t="s">
        <v>2</v>
      </c>
      <c r="AG1" s="23" t="s">
        <v>0</v>
      </c>
      <c r="AH1" s="68" t="s">
        <v>4</v>
      </c>
      <c r="AI1" s="130" t="s">
        <v>44</v>
      </c>
      <c r="AJ1" s="29"/>
      <c r="AK1" s="29"/>
    </row>
    <row r="2" spans="1:37" s="16" customFormat="1" ht="15" customHeight="1">
      <c r="A2" s="12">
        <v>1</v>
      </c>
      <c r="B2" s="31" t="s">
        <v>27</v>
      </c>
      <c r="C2" s="24">
        <f>AF2</f>
        <v>27</v>
      </c>
      <c r="D2" s="24">
        <f>AG2</f>
        <v>1</v>
      </c>
      <c r="E2" s="13">
        <v>2</v>
      </c>
      <c r="F2" s="13">
        <v>0</v>
      </c>
      <c r="G2" s="13">
        <v>2</v>
      </c>
      <c r="H2" s="13">
        <v>2</v>
      </c>
      <c r="I2" s="14">
        <v>2</v>
      </c>
      <c r="J2" s="22">
        <f>SUM(E2:I2)</f>
        <v>8</v>
      </c>
      <c r="K2" s="13">
        <v>0</v>
      </c>
      <c r="L2" s="13">
        <v>0</v>
      </c>
      <c r="M2" s="13">
        <v>2</v>
      </c>
      <c r="N2" s="13">
        <v>0</v>
      </c>
      <c r="O2" s="14">
        <v>0</v>
      </c>
      <c r="P2" s="22">
        <f>SUM(K2:O2)</f>
        <v>2</v>
      </c>
      <c r="Q2" s="22">
        <f>J2+P2</f>
        <v>10</v>
      </c>
      <c r="R2" s="13">
        <v>2</v>
      </c>
      <c r="S2" s="13">
        <v>2</v>
      </c>
      <c r="T2" s="13">
        <v>2</v>
      </c>
      <c r="U2" s="13">
        <v>1</v>
      </c>
      <c r="V2" s="14">
        <v>2</v>
      </c>
      <c r="W2" s="22">
        <f>SUM(R2:V2)</f>
        <v>9</v>
      </c>
      <c r="X2" s="22">
        <f>Q2+W2</f>
        <v>19</v>
      </c>
      <c r="Y2" s="13">
        <v>2</v>
      </c>
      <c r="Z2" s="13">
        <v>2</v>
      </c>
      <c r="AA2" s="13">
        <v>0</v>
      </c>
      <c r="AB2" s="13">
        <v>2</v>
      </c>
      <c r="AC2" s="14">
        <v>1</v>
      </c>
      <c r="AD2" s="77">
        <v>1</v>
      </c>
      <c r="AE2" s="22">
        <f>SUM(Y2:AD2)</f>
        <v>8</v>
      </c>
      <c r="AF2" s="27">
        <f>SUM(J2,P2,W2,AE2)</f>
        <v>27</v>
      </c>
      <c r="AG2" s="27">
        <f>RANK(AF2,$AF$2:$AF$25)</f>
        <v>1</v>
      </c>
      <c r="AH2" s="32" t="str">
        <f>B2</f>
        <v>Marko Siil</v>
      </c>
      <c r="AI2" s="89"/>
      <c r="AJ2" s="30"/>
      <c r="AK2" s="30"/>
    </row>
    <row r="3" spans="1:37" s="16" customFormat="1" ht="15" customHeight="1">
      <c r="A3" s="12">
        <v>2</v>
      </c>
      <c r="B3" s="31" t="s">
        <v>11</v>
      </c>
      <c r="C3" s="25">
        <f>AF3</f>
        <v>22</v>
      </c>
      <c r="D3" s="25">
        <f>AG3</f>
        <v>2</v>
      </c>
      <c r="E3" s="13">
        <v>0</v>
      </c>
      <c r="F3" s="13">
        <v>0</v>
      </c>
      <c r="G3" s="13">
        <v>0</v>
      </c>
      <c r="H3" s="13">
        <v>2</v>
      </c>
      <c r="I3" s="14">
        <v>2</v>
      </c>
      <c r="J3" s="22">
        <f>SUM(E3:I3)</f>
        <v>4</v>
      </c>
      <c r="K3" s="13">
        <v>0</v>
      </c>
      <c r="L3" s="13">
        <v>0</v>
      </c>
      <c r="M3" s="13">
        <v>0</v>
      </c>
      <c r="N3" s="13">
        <v>0</v>
      </c>
      <c r="O3" s="14">
        <v>0</v>
      </c>
      <c r="P3" s="22">
        <f>SUM(K3:O3)</f>
        <v>0</v>
      </c>
      <c r="Q3" s="22">
        <f>J3+P3</f>
        <v>4</v>
      </c>
      <c r="R3" s="13">
        <v>2</v>
      </c>
      <c r="S3" s="13">
        <v>2</v>
      </c>
      <c r="T3" s="13">
        <v>2</v>
      </c>
      <c r="U3" s="13">
        <v>0</v>
      </c>
      <c r="V3" s="14">
        <v>2</v>
      </c>
      <c r="W3" s="22">
        <f>SUM(R3:V3)</f>
        <v>8</v>
      </c>
      <c r="X3" s="22">
        <f>Q3+W3</f>
        <v>12</v>
      </c>
      <c r="Y3" s="13">
        <v>2</v>
      </c>
      <c r="Z3" s="13">
        <v>2</v>
      </c>
      <c r="AA3" s="13">
        <v>0</v>
      </c>
      <c r="AB3" s="13">
        <v>2</v>
      </c>
      <c r="AC3" s="14">
        <v>2</v>
      </c>
      <c r="AD3" s="77">
        <v>2</v>
      </c>
      <c r="AE3" s="22">
        <f>SUM(Y3:AD3)</f>
        <v>10</v>
      </c>
      <c r="AF3" s="28">
        <f>SUM(J3,P3,W3,AE3)</f>
        <v>22</v>
      </c>
      <c r="AG3" s="28">
        <f>RANK(AF3,$AF$2:$AF$25)</f>
        <v>2</v>
      </c>
      <c r="AH3" s="32" t="str">
        <f>B3</f>
        <v>Ants Põldoja</v>
      </c>
      <c r="AI3" s="89"/>
      <c r="AJ3" s="30"/>
      <c r="AK3" s="30"/>
    </row>
    <row r="4" spans="1:35" s="16" customFormat="1" ht="15" customHeight="1">
      <c r="A4" s="12">
        <v>3</v>
      </c>
      <c r="B4" s="31" t="s">
        <v>5</v>
      </c>
      <c r="C4" s="25">
        <f>AF4</f>
        <v>21</v>
      </c>
      <c r="D4" s="25">
        <f>AG4</f>
        <v>3</v>
      </c>
      <c r="E4" s="13">
        <v>0</v>
      </c>
      <c r="F4" s="13">
        <v>0</v>
      </c>
      <c r="G4" s="13">
        <v>2</v>
      </c>
      <c r="H4" s="13">
        <v>2</v>
      </c>
      <c r="I4" s="14">
        <v>2</v>
      </c>
      <c r="J4" s="22">
        <f>SUM(E4:I4)</f>
        <v>6</v>
      </c>
      <c r="K4" s="13">
        <v>0</v>
      </c>
      <c r="L4" s="13">
        <v>0</v>
      </c>
      <c r="M4" s="13">
        <v>0</v>
      </c>
      <c r="N4" s="13">
        <v>0</v>
      </c>
      <c r="O4" s="14">
        <v>0</v>
      </c>
      <c r="P4" s="22">
        <f>SUM(K4:O4)</f>
        <v>0</v>
      </c>
      <c r="Q4" s="22">
        <f>J4+P4</f>
        <v>6</v>
      </c>
      <c r="R4" s="13">
        <v>2</v>
      </c>
      <c r="S4" s="13">
        <v>0</v>
      </c>
      <c r="T4" s="13">
        <v>2</v>
      </c>
      <c r="U4" s="13">
        <v>2</v>
      </c>
      <c r="V4" s="14">
        <v>2</v>
      </c>
      <c r="W4" s="22">
        <f>SUM(R4:V4)</f>
        <v>8</v>
      </c>
      <c r="X4" s="22">
        <f>Q4+W4</f>
        <v>14</v>
      </c>
      <c r="Y4" s="13">
        <v>2</v>
      </c>
      <c r="Z4" s="13">
        <v>2</v>
      </c>
      <c r="AA4" s="13">
        <v>0</v>
      </c>
      <c r="AB4" s="13">
        <v>0</v>
      </c>
      <c r="AC4" s="14">
        <v>2</v>
      </c>
      <c r="AD4" s="77">
        <v>1</v>
      </c>
      <c r="AE4" s="22">
        <f>SUM(Y4:AD4)</f>
        <v>7</v>
      </c>
      <c r="AF4" s="28">
        <f>SUM(J4,P4,W4,AE4)</f>
        <v>21</v>
      </c>
      <c r="AG4" s="28">
        <f>RANK(AF4,$AF$2:$AF$25)</f>
        <v>3</v>
      </c>
      <c r="AH4" s="32" t="str">
        <f>B4</f>
        <v>Rait Männik</v>
      </c>
      <c r="AI4" s="90"/>
    </row>
    <row r="5" spans="1:35" s="16" customFormat="1" ht="15" customHeight="1">
      <c r="A5" s="12">
        <v>4</v>
      </c>
      <c r="B5" s="31" t="s">
        <v>26</v>
      </c>
      <c r="C5" s="25">
        <f>AF5</f>
        <v>20</v>
      </c>
      <c r="D5" s="25">
        <f>AG5</f>
        <v>4</v>
      </c>
      <c r="E5" s="13">
        <v>2</v>
      </c>
      <c r="F5" s="13">
        <v>2</v>
      </c>
      <c r="G5" s="13">
        <v>0</v>
      </c>
      <c r="H5" s="13">
        <v>2</v>
      </c>
      <c r="I5" s="14">
        <v>2</v>
      </c>
      <c r="J5" s="22">
        <f>SUM(E5:I5)</f>
        <v>8</v>
      </c>
      <c r="K5" s="13">
        <v>0</v>
      </c>
      <c r="L5" s="13">
        <v>0</v>
      </c>
      <c r="M5" s="13">
        <v>2</v>
      </c>
      <c r="N5" s="13">
        <v>0</v>
      </c>
      <c r="O5" s="128">
        <v>2</v>
      </c>
      <c r="P5" s="22">
        <f>SUM(K5:O5)</f>
        <v>4</v>
      </c>
      <c r="Q5" s="22">
        <f>J5+P5</f>
        <v>12</v>
      </c>
      <c r="R5" s="13">
        <v>2</v>
      </c>
      <c r="S5" s="13">
        <v>2</v>
      </c>
      <c r="T5" s="13">
        <v>0</v>
      </c>
      <c r="U5" s="13">
        <v>0</v>
      </c>
      <c r="V5" s="14">
        <v>0</v>
      </c>
      <c r="W5" s="22">
        <f>SUM(R5:V5)</f>
        <v>4</v>
      </c>
      <c r="X5" s="22">
        <f>Q5+W5</f>
        <v>16</v>
      </c>
      <c r="Y5" s="13">
        <v>2</v>
      </c>
      <c r="Z5" s="13">
        <v>2</v>
      </c>
      <c r="AA5" s="13">
        <v>0</v>
      </c>
      <c r="AB5" s="13">
        <v>0</v>
      </c>
      <c r="AC5" s="14">
        <v>0</v>
      </c>
      <c r="AD5" s="77">
        <v>0</v>
      </c>
      <c r="AE5" s="22">
        <f>SUM(Y5:AD5)</f>
        <v>4</v>
      </c>
      <c r="AF5" s="28">
        <f>SUM(J5,P5,W5,AE5)</f>
        <v>20</v>
      </c>
      <c r="AG5" s="28">
        <f>RANK(AF5,$AF$2:$AF$25)</f>
        <v>4</v>
      </c>
      <c r="AH5" s="32" t="str">
        <f>B5</f>
        <v>Illar Tõnisson</v>
      </c>
      <c r="AI5" s="90"/>
    </row>
    <row r="6" spans="1:35" s="16" customFormat="1" ht="15" customHeight="1">
      <c r="A6" s="12">
        <v>5</v>
      </c>
      <c r="B6" s="31" t="s">
        <v>6</v>
      </c>
      <c r="C6" s="25">
        <f>AF6</f>
        <v>17</v>
      </c>
      <c r="D6" s="25">
        <f>AG6</f>
        <v>5</v>
      </c>
      <c r="E6" s="13">
        <v>0</v>
      </c>
      <c r="F6" s="13">
        <v>0</v>
      </c>
      <c r="G6" s="13">
        <v>0</v>
      </c>
      <c r="H6" s="13">
        <v>2</v>
      </c>
      <c r="I6" s="14">
        <v>2</v>
      </c>
      <c r="J6" s="22">
        <f>SUM(E6:I6)</f>
        <v>4</v>
      </c>
      <c r="K6" s="13">
        <v>2</v>
      </c>
      <c r="L6" s="13">
        <v>0</v>
      </c>
      <c r="M6" s="13">
        <v>0</v>
      </c>
      <c r="N6" s="13">
        <v>0</v>
      </c>
      <c r="O6" s="14">
        <v>0</v>
      </c>
      <c r="P6" s="22">
        <f>SUM(K6:O6)</f>
        <v>2</v>
      </c>
      <c r="Q6" s="22">
        <f>J6+P6</f>
        <v>6</v>
      </c>
      <c r="R6" s="13">
        <v>2</v>
      </c>
      <c r="S6" s="13">
        <v>2</v>
      </c>
      <c r="T6" s="13">
        <v>0</v>
      </c>
      <c r="U6" s="13">
        <v>1</v>
      </c>
      <c r="V6" s="14">
        <v>2</v>
      </c>
      <c r="W6" s="22">
        <f>SUM(R6:V6)</f>
        <v>7</v>
      </c>
      <c r="X6" s="22">
        <f>Q6+W6</f>
        <v>13</v>
      </c>
      <c r="Y6" s="13">
        <v>2</v>
      </c>
      <c r="Z6" s="13">
        <v>0</v>
      </c>
      <c r="AA6" s="13">
        <v>0</v>
      </c>
      <c r="AB6" s="13">
        <v>0</v>
      </c>
      <c r="AC6" s="14">
        <v>2</v>
      </c>
      <c r="AD6" s="77">
        <v>0</v>
      </c>
      <c r="AE6" s="22">
        <f>SUM(Y6:AD6)</f>
        <v>4</v>
      </c>
      <c r="AF6" s="28">
        <f>SUM(J6,P6,W6,AE6)</f>
        <v>17</v>
      </c>
      <c r="AG6" s="28">
        <f>RANK(AF6,$AF$2:$AF$25)</f>
        <v>5</v>
      </c>
      <c r="AH6" s="32" t="str">
        <f>B6</f>
        <v>Priit Naruskberg</v>
      </c>
      <c r="AI6" s="90"/>
    </row>
    <row r="7" spans="1:35" s="16" customFormat="1" ht="15" customHeight="1">
      <c r="A7" s="12">
        <v>6</v>
      </c>
      <c r="B7" s="31" t="s">
        <v>28</v>
      </c>
      <c r="C7" s="25">
        <f>AF7</f>
        <v>16</v>
      </c>
      <c r="D7" s="25">
        <f>AG7</f>
        <v>6</v>
      </c>
      <c r="E7" s="13">
        <v>2</v>
      </c>
      <c r="F7" s="13">
        <v>2</v>
      </c>
      <c r="G7" s="13">
        <v>2</v>
      </c>
      <c r="H7" s="13">
        <v>2</v>
      </c>
      <c r="I7" s="14">
        <v>1</v>
      </c>
      <c r="J7" s="22">
        <f>SUM(E7:I7)</f>
        <v>9</v>
      </c>
      <c r="K7" s="13">
        <v>2</v>
      </c>
      <c r="L7" s="13">
        <v>0</v>
      </c>
      <c r="M7" s="13">
        <v>0</v>
      </c>
      <c r="N7" s="13">
        <v>0</v>
      </c>
      <c r="O7" s="14">
        <v>0</v>
      </c>
      <c r="P7" s="22">
        <f>SUM(K7:O7)</f>
        <v>2</v>
      </c>
      <c r="Q7" s="22">
        <f>J7+P7</f>
        <v>11</v>
      </c>
      <c r="R7" s="13">
        <v>0</v>
      </c>
      <c r="S7" s="13">
        <v>0</v>
      </c>
      <c r="T7" s="13">
        <v>0</v>
      </c>
      <c r="U7" s="13">
        <v>1</v>
      </c>
      <c r="V7" s="14">
        <v>0</v>
      </c>
      <c r="W7" s="22">
        <f>SUM(R7:V7)</f>
        <v>1</v>
      </c>
      <c r="X7" s="22">
        <f>Q7+W7</f>
        <v>12</v>
      </c>
      <c r="Y7" s="13">
        <v>0</v>
      </c>
      <c r="Z7" s="13">
        <v>0</v>
      </c>
      <c r="AA7" s="13">
        <v>0</v>
      </c>
      <c r="AB7" s="13">
        <v>2</v>
      </c>
      <c r="AC7" s="14">
        <v>2</v>
      </c>
      <c r="AD7" s="77">
        <v>0</v>
      </c>
      <c r="AE7" s="22">
        <f>SUM(Y7:AD7)</f>
        <v>4</v>
      </c>
      <c r="AF7" s="28">
        <f>SUM(J7,P7,W7,AE7)</f>
        <v>16</v>
      </c>
      <c r="AG7" s="28">
        <f>RANK(AF7,$AF$2:$AF$25)</f>
        <v>6</v>
      </c>
      <c r="AH7" s="32" t="str">
        <f>B7</f>
        <v>Mart Vellama</v>
      </c>
      <c r="AI7" s="90" t="s">
        <v>45</v>
      </c>
    </row>
    <row r="8" spans="1:35" s="16" customFormat="1" ht="15" customHeight="1">
      <c r="A8" s="12">
        <v>7</v>
      </c>
      <c r="B8" s="31" t="s">
        <v>12</v>
      </c>
      <c r="C8" s="25">
        <f>AF8</f>
        <v>16</v>
      </c>
      <c r="D8" s="25">
        <v>7</v>
      </c>
      <c r="E8" s="13">
        <v>2</v>
      </c>
      <c r="F8" s="13">
        <v>2</v>
      </c>
      <c r="G8" s="13">
        <v>0</v>
      </c>
      <c r="H8" s="13">
        <v>2</v>
      </c>
      <c r="I8" s="14">
        <v>0</v>
      </c>
      <c r="J8" s="22">
        <f>SUM(E8:I8)</f>
        <v>6</v>
      </c>
      <c r="K8" s="13">
        <v>2</v>
      </c>
      <c r="L8" s="13">
        <v>0</v>
      </c>
      <c r="M8" s="13">
        <v>2</v>
      </c>
      <c r="N8" s="13">
        <v>0</v>
      </c>
      <c r="O8" s="14">
        <v>0</v>
      </c>
      <c r="P8" s="22">
        <f>SUM(K8:O8)</f>
        <v>4</v>
      </c>
      <c r="Q8" s="22">
        <f>J8+P8</f>
        <v>10</v>
      </c>
      <c r="R8" s="13">
        <v>0</v>
      </c>
      <c r="S8" s="13">
        <v>0</v>
      </c>
      <c r="T8" s="13">
        <v>0</v>
      </c>
      <c r="U8" s="13">
        <v>2</v>
      </c>
      <c r="V8" s="14">
        <v>2</v>
      </c>
      <c r="W8" s="22">
        <f>SUM(R8:V8)</f>
        <v>4</v>
      </c>
      <c r="X8" s="22">
        <f>Q8+W8</f>
        <v>14</v>
      </c>
      <c r="Y8" s="13">
        <v>0</v>
      </c>
      <c r="Z8" s="13">
        <v>0</v>
      </c>
      <c r="AA8" s="13">
        <v>2</v>
      </c>
      <c r="AB8" s="13">
        <v>0</v>
      </c>
      <c r="AC8" s="14">
        <v>0</v>
      </c>
      <c r="AD8" s="77">
        <v>0</v>
      </c>
      <c r="AE8" s="22">
        <f>SUM(Y8:AD8)</f>
        <v>2</v>
      </c>
      <c r="AF8" s="28">
        <f>SUM(J8,P8,W8,AE8)</f>
        <v>16</v>
      </c>
      <c r="AG8" s="28">
        <f>RANK(AF8,$AF$2:$AF$25)</f>
        <v>6</v>
      </c>
      <c r="AH8" s="32" t="str">
        <f>B8</f>
        <v>Mati Räli</v>
      </c>
      <c r="AI8" s="90" t="s">
        <v>46</v>
      </c>
    </row>
    <row r="9" spans="1:35" s="16" customFormat="1" ht="15" customHeight="1">
      <c r="A9" s="12">
        <v>8</v>
      </c>
      <c r="B9" s="31" t="s">
        <v>34</v>
      </c>
      <c r="C9" s="25">
        <f>AF9</f>
        <v>16</v>
      </c>
      <c r="D9" s="25">
        <v>8</v>
      </c>
      <c r="E9" s="13">
        <v>0</v>
      </c>
      <c r="F9" s="13">
        <v>2</v>
      </c>
      <c r="G9" s="13">
        <v>0</v>
      </c>
      <c r="H9" s="13">
        <v>2</v>
      </c>
      <c r="I9" s="14">
        <v>2</v>
      </c>
      <c r="J9" s="22">
        <f>SUM(E9:I9)</f>
        <v>6</v>
      </c>
      <c r="K9" s="13">
        <v>2</v>
      </c>
      <c r="L9" s="13">
        <v>0</v>
      </c>
      <c r="M9" s="13">
        <v>0</v>
      </c>
      <c r="N9" s="13">
        <v>0</v>
      </c>
      <c r="O9" s="14">
        <v>0</v>
      </c>
      <c r="P9" s="22">
        <f>SUM(K9:O9)</f>
        <v>2</v>
      </c>
      <c r="Q9" s="22">
        <f>J9+P9</f>
        <v>8</v>
      </c>
      <c r="R9" s="13">
        <v>2</v>
      </c>
      <c r="S9" s="13">
        <v>2</v>
      </c>
      <c r="T9" s="13">
        <v>0</v>
      </c>
      <c r="U9" s="13">
        <v>2</v>
      </c>
      <c r="V9" s="14">
        <v>0</v>
      </c>
      <c r="W9" s="22">
        <f>SUM(R9:V9)</f>
        <v>6</v>
      </c>
      <c r="X9" s="22">
        <f>Q9+W9</f>
        <v>14</v>
      </c>
      <c r="Y9" s="13">
        <v>0</v>
      </c>
      <c r="Z9" s="13">
        <v>2</v>
      </c>
      <c r="AA9" s="13">
        <v>0</v>
      </c>
      <c r="AB9" s="13">
        <v>0</v>
      </c>
      <c r="AC9" s="14">
        <v>0</v>
      </c>
      <c r="AD9" s="77">
        <v>0</v>
      </c>
      <c r="AE9" s="22">
        <f>SUM(Y9:AD9)</f>
        <v>2</v>
      </c>
      <c r="AF9" s="28">
        <f>SUM(J9,P9,W9,AE9)</f>
        <v>16</v>
      </c>
      <c r="AG9" s="28">
        <f>RANK(AF9,$AF$2:$AF$25)</f>
        <v>6</v>
      </c>
      <c r="AH9" s="32" t="str">
        <f>B9</f>
        <v>Toivo Kreek</v>
      </c>
      <c r="AI9" s="90" t="s">
        <v>47</v>
      </c>
    </row>
    <row r="10" spans="1:35" s="16" customFormat="1" ht="15" customHeight="1">
      <c r="A10" s="12">
        <v>9</v>
      </c>
      <c r="B10" s="31" t="s">
        <v>30</v>
      </c>
      <c r="C10" s="25">
        <f>AF10</f>
        <v>15</v>
      </c>
      <c r="D10" s="25">
        <v>11</v>
      </c>
      <c r="E10" s="13">
        <v>0</v>
      </c>
      <c r="F10" s="13">
        <v>0</v>
      </c>
      <c r="G10" s="13">
        <v>0</v>
      </c>
      <c r="H10" s="13">
        <v>2</v>
      </c>
      <c r="I10" s="14">
        <v>2</v>
      </c>
      <c r="J10" s="22">
        <f>SUM(E10:I10)</f>
        <v>4</v>
      </c>
      <c r="K10" s="13">
        <v>1</v>
      </c>
      <c r="L10" s="13">
        <v>0</v>
      </c>
      <c r="M10" s="13">
        <v>1</v>
      </c>
      <c r="N10" s="13">
        <v>0</v>
      </c>
      <c r="O10" s="14">
        <v>0</v>
      </c>
      <c r="P10" s="22">
        <f>SUM(K10:O10)</f>
        <v>2</v>
      </c>
      <c r="Q10" s="22">
        <f>J10+P10</f>
        <v>6</v>
      </c>
      <c r="R10" s="13">
        <v>0</v>
      </c>
      <c r="S10" s="13">
        <v>0</v>
      </c>
      <c r="T10" s="13">
        <v>0</v>
      </c>
      <c r="U10" s="13">
        <v>1</v>
      </c>
      <c r="V10" s="14">
        <v>0</v>
      </c>
      <c r="W10" s="22">
        <f>SUM(R10:V10)</f>
        <v>1</v>
      </c>
      <c r="X10" s="22">
        <f>Q10+W10</f>
        <v>7</v>
      </c>
      <c r="Y10" s="13">
        <v>2</v>
      </c>
      <c r="Z10" s="13">
        <v>2</v>
      </c>
      <c r="AA10" s="13">
        <v>0</v>
      </c>
      <c r="AB10" s="13">
        <v>2</v>
      </c>
      <c r="AC10" s="14">
        <v>2</v>
      </c>
      <c r="AD10" s="77">
        <v>0</v>
      </c>
      <c r="AE10" s="22">
        <f>SUM(Y10:AD10)</f>
        <v>8</v>
      </c>
      <c r="AF10" s="28">
        <f>SUM(J10,P10,W10,AE10)</f>
        <v>15</v>
      </c>
      <c r="AG10" s="28">
        <f>RANK(AF10,$AF$2:$AF$25)</f>
        <v>9</v>
      </c>
      <c r="AH10" s="32" t="str">
        <f>B10</f>
        <v>Avo Kask</v>
      </c>
      <c r="AI10" s="90" t="s">
        <v>48</v>
      </c>
    </row>
    <row r="11" spans="1:35" s="16" customFormat="1" ht="15" customHeight="1">
      <c r="A11" s="12">
        <v>10</v>
      </c>
      <c r="B11" s="31" t="s">
        <v>36</v>
      </c>
      <c r="C11" s="25">
        <f>AF11</f>
        <v>15</v>
      </c>
      <c r="D11" s="25">
        <v>10</v>
      </c>
      <c r="E11" s="13">
        <v>2</v>
      </c>
      <c r="F11" s="13">
        <v>2</v>
      </c>
      <c r="G11" s="13">
        <v>0</v>
      </c>
      <c r="H11" s="13">
        <v>2</v>
      </c>
      <c r="I11" s="14">
        <v>2</v>
      </c>
      <c r="J11" s="22">
        <f>SUM(E11:I11)</f>
        <v>8</v>
      </c>
      <c r="K11" s="13">
        <v>1</v>
      </c>
      <c r="L11" s="13">
        <v>2</v>
      </c>
      <c r="M11" s="13">
        <v>0</v>
      </c>
      <c r="N11" s="13">
        <v>0</v>
      </c>
      <c r="O11" s="14">
        <v>0</v>
      </c>
      <c r="P11" s="22">
        <f>SUM(K11:O11)</f>
        <v>3</v>
      </c>
      <c r="Q11" s="22">
        <f>J11+P11</f>
        <v>11</v>
      </c>
      <c r="R11" s="13">
        <v>0</v>
      </c>
      <c r="S11" s="13">
        <v>0</v>
      </c>
      <c r="T11" s="13">
        <v>0</v>
      </c>
      <c r="U11" s="13">
        <v>0</v>
      </c>
      <c r="V11" s="14">
        <v>0</v>
      </c>
      <c r="W11" s="22">
        <f>SUM(R11:V11)</f>
        <v>0</v>
      </c>
      <c r="X11" s="22">
        <f>Q11+W11</f>
        <v>11</v>
      </c>
      <c r="Y11" s="13">
        <v>2</v>
      </c>
      <c r="Z11" s="13">
        <v>0</v>
      </c>
      <c r="AA11" s="13">
        <v>0</v>
      </c>
      <c r="AB11" s="13">
        <v>0</v>
      </c>
      <c r="AC11" s="14">
        <v>2</v>
      </c>
      <c r="AD11" s="77">
        <v>0</v>
      </c>
      <c r="AE11" s="22">
        <f>SUM(Y11:AD11)</f>
        <v>4</v>
      </c>
      <c r="AF11" s="28">
        <f>SUM(J11,P11,W11,AE11)</f>
        <v>15</v>
      </c>
      <c r="AG11" s="28">
        <f>RANK(AF11,$AF$2:$AF$25)</f>
        <v>9</v>
      </c>
      <c r="AH11" s="32" t="str">
        <f>B11</f>
        <v>Urmas Hinno</v>
      </c>
      <c r="AI11" s="90" t="s">
        <v>49</v>
      </c>
    </row>
    <row r="12" spans="1:35" s="16" customFormat="1" ht="15" customHeight="1">
      <c r="A12" s="12">
        <v>11</v>
      </c>
      <c r="B12" s="31" t="s">
        <v>43</v>
      </c>
      <c r="C12" s="25">
        <f>AF12</f>
        <v>15</v>
      </c>
      <c r="D12" s="25">
        <v>9</v>
      </c>
      <c r="E12" s="13">
        <v>2</v>
      </c>
      <c r="F12" s="13">
        <v>2</v>
      </c>
      <c r="G12" s="13">
        <v>2</v>
      </c>
      <c r="H12" s="13">
        <v>0</v>
      </c>
      <c r="I12" s="14">
        <v>2</v>
      </c>
      <c r="J12" s="22">
        <f>SUM(E12:I12)</f>
        <v>8</v>
      </c>
      <c r="K12" s="13">
        <v>0</v>
      </c>
      <c r="L12" s="13">
        <v>2</v>
      </c>
      <c r="M12" s="13">
        <v>0</v>
      </c>
      <c r="N12" s="13">
        <v>0</v>
      </c>
      <c r="O12" s="14">
        <v>0</v>
      </c>
      <c r="P12" s="22">
        <f>SUM(K12:O12)</f>
        <v>2</v>
      </c>
      <c r="Q12" s="22">
        <f>J12+P12</f>
        <v>10</v>
      </c>
      <c r="R12" s="13">
        <v>0</v>
      </c>
      <c r="S12" s="13">
        <v>2</v>
      </c>
      <c r="T12" s="13">
        <v>0</v>
      </c>
      <c r="U12" s="13">
        <v>1</v>
      </c>
      <c r="V12" s="14">
        <v>0</v>
      </c>
      <c r="W12" s="22">
        <f>SUM(R12:V12)</f>
        <v>3</v>
      </c>
      <c r="X12" s="22">
        <f>Q12+W12</f>
        <v>13</v>
      </c>
      <c r="Y12" s="13">
        <v>0</v>
      </c>
      <c r="Z12" s="13">
        <v>0</v>
      </c>
      <c r="AA12" s="13">
        <v>0</v>
      </c>
      <c r="AB12" s="13">
        <v>2</v>
      </c>
      <c r="AC12" s="14">
        <v>0</v>
      </c>
      <c r="AD12" s="77">
        <v>0</v>
      </c>
      <c r="AE12" s="22">
        <f>SUM(Y12:AD12)</f>
        <v>2</v>
      </c>
      <c r="AF12" s="28">
        <f>SUM(J12,P12,W12,AE12)</f>
        <v>15</v>
      </c>
      <c r="AG12" s="28">
        <f>RANK(AF12,$AF$2:$AF$25)</f>
        <v>9</v>
      </c>
      <c r="AH12" s="32" t="str">
        <f>B12</f>
        <v>Siim Avi</v>
      </c>
      <c r="AI12" s="90" t="s">
        <v>50</v>
      </c>
    </row>
    <row r="13" spans="1:35" s="16" customFormat="1" ht="15" customHeight="1">
      <c r="A13" s="12">
        <v>12</v>
      </c>
      <c r="B13" s="31" t="s">
        <v>32</v>
      </c>
      <c r="C13" s="25">
        <f>AF13</f>
        <v>14</v>
      </c>
      <c r="D13" s="25">
        <f>AG13</f>
        <v>12</v>
      </c>
      <c r="E13" s="13">
        <v>2</v>
      </c>
      <c r="F13" s="13">
        <v>0</v>
      </c>
      <c r="G13" s="13">
        <v>2</v>
      </c>
      <c r="H13" s="13">
        <v>2</v>
      </c>
      <c r="I13" s="14">
        <v>2</v>
      </c>
      <c r="J13" s="22">
        <f>SUM(E13:I13)</f>
        <v>8</v>
      </c>
      <c r="K13" s="13">
        <v>0</v>
      </c>
      <c r="L13" s="13">
        <v>0</v>
      </c>
      <c r="M13" s="13">
        <v>0</v>
      </c>
      <c r="N13" s="13">
        <v>0</v>
      </c>
      <c r="O13" s="14">
        <v>0</v>
      </c>
      <c r="P13" s="22">
        <f>SUM(K13:O13)</f>
        <v>0</v>
      </c>
      <c r="Q13" s="22">
        <f>J13+P13</f>
        <v>8</v>
      </c>
      <c r="R13" s="13">
        <v>0</v>
      </c>
      <c r="S13" s="13">
        <v>0</v>
      </c>
      <c r="T13" s="13">
        <v>0</v>
      </c>
      <c r="U13" s="13">
        <v>1</v>
      </c>
      <c r="V13" s="14">
        <v>0</v>
      </c>
      <c r="W13" s="22">
        <f>SUM(R13:V13)</f>
        <v>1</v>
      </c>
      <c r="X13" s="22">
        <f>Q13+W13</f>
        <v>9</v>
      </c>
      <c r="Y13" s="13">
        <v>0</v>
      </c>
      <c r="Z13" s="13">
        <v>0</v>
      </c>
      <c r="AA13" s="13">
        <v>0</v>
      </c>
      <c r="AB13" s="13">
        <v>2</v>
      </c>
      <c r="AC13" s="14">
        <v>2</v>
      </c>
      <c r="AD13" s="77">
        <v>1</v>
      </c>
      <c r="AE13" s="22">
        <f>SUM(Y13:AD13)</f>
        <v>5</v>
      </c>
      <c r="AF13" s="28">
        <f>SUM(J13,P13,W13,AE13)</f>
        <v>14</v>
      </c>
      <c r="AG13" s="28">
        <f>RANK(AF13,$AF$2:$AF$25)</f>
        <v>12</v>
      </c>
      <c r="AH13" s="32" t="str">
        <f>B13</f>
        <v>Urmas Tarvis</v>
      </c>
      <c r="AI13" s="90"/>
    </row>
    <row r="14" spans="1:35" s="16" customFormat="1" ht="15" customHeight="1">
      <c r="A14" s="12">
        <v>13</v>
      </c>
      <c r="B14" s="31" t="s">
        <v>17</v>
      </c>
      <c r="C14" s="25">
        <f>AF14</f>
        <v>13</v>
      </c>
      <c r="D14" s="25">
        <v>14</v>
      </c>
      <c r="E14" s="13">
        <v>0</v>
      </c>
      <c r="F14" s="13">
        <v>0</v>
      </c>
      <c r="G14" s="13">
        <v>0</v>
      </c>
      <c r="H14" s="13">
        <v>0</v>
      </c>
      <c r="I14" s="14">
        <v>2</v>
      </c>
      <c r="J14" s="22">
        <f>SUM(E14:I14)</f>
        <v>2</v>
      </c>
      <c r="K14" s="13">
        <v>2</v>
      </c>
      <c r="L14" s="13">
        <v>0</v>
      </c>
      <c r="M14" s="13">
        <v>0</v>
      </c>
      <c r="N14" s="13">
        <v>0</v>
      </c>
      <c r="O14" s="14">
        <v>0</v>
      </c>
      <c r="P14" s="22">
        <f>SUM(K14:O14)</f>
        <v>2</v>
      </c>
      <c r="Q14" s="22">
        <f>J14+P14</f>
        <v>4</v>
      </c>
      <c r="R14" s="13">
        <v>0</v>
      </c>
      <c r="S14" s="13">
        <v>0</v>
      </c>
      <c r="T14" s="13">
        <v>2</v>
      </c>
      <c r="U14" s="13">
        <v>2</v>
      </c>
      <c r="V14" s="14">
        <v>0</v>
      </c>
      <c r="W14" s="22">
        <f>SUM(R14:V14)</f>
        <v>4</v>
      </c>
      <c r="X14" s="22">
        <f>Q14+W14</f>
        <v>8</v>
      </c>
      <c r="Y14" s="13">
        <v>2</v>
      </c>
      <c r="Z14" s="13">
        <v>2</v>
      </c>
      <c r="AA14" s="13">
        <v>0</v>
      </c>
      <c r="AB14" s="13">
        <v>0</v>
      </c>
      <c r="AC14" s="14">
        <v>0</v>
      </c>
      <c r="AD14" s="77">
        <v>1</v>
      </c>
      <c r="AE14" s="22">
        <f>SUM(Y14:AD14)</f>
        <v>5</v>
      </c>
      <c r="AF14" s="28">
        <f>SUM(J14,P14,W14,AE14)</f>
        <v>13</v>
      </c>
      <c r="AG14" s="28">
        <f>RANK(AF14,$AF$2:$AF$25)</f>
        <v>13</v>
      </c>
      <c r="AH14" s="32" t="str">
        <f>B14</f>
        <v>Ove Põder</v>
      </c>
      <c r="AI14" s="90" t="s">
        <v>51</v>
      </c>
    </row>
    <row r="15" spans="1:35" s="16" customFormat="1" ht="15" customHeight="1">
      <c r="A15" s="12">
        <v>14</v>
      </c>
      <c r="B15" s="31" t="s">
        <v>10</v>
      </c>
      <c r="C15" s="25">
        <f>AF15</f>
        <v>13</v>
      </c>
      <c r="D15" s="25">
        <f>AG15</f>
        <v>13</v>
      </c>
      <c r="E15" s="13">
        <v>0</v>
      </c>
      <c r="F15" s="13">
        <v>0</v>
      </c>
      <c r="G15" s="13">
        <v>2</v>
      </c>
      <c r="H15" s="13">
        <v>0</v>
      </c>
      <c r="I15" s="14">
        <v>0</v>
      </c>
      <c r="J15" s="22">
        <f>SUM(E15:I15)</f>
        <v>2</v>
      </c>
      <c r="K15" s="13">
        <v>0</v>
      </c>
      <c r="L15" s="13">
        <v>2</v>
      </c>
      <c r="M15" s="13">
        <v>0</v>
      </c>
      <c r="N15" s="13">
        <v>0</v>
      </c>
      <c r="O15" s="14">
        <v>0</v>
      </c>
      <c r="P15" s="22">
        <f>SUM(K15:O15)</f>
        <v>2</v>
      </c>
      <c r="Q15" s="22">
        <f>J15+P15</f>
        <v>4</v>
      </c>
      <c r="R15" s="13">
        <v>2</v>
      </c>
      <c r="S15" s="13">
        <v>0</v>
      </c>
      <c r="T15" s="13">
        <v>0</v>
      </c>
      <c r="U15" s="13">
        <v>2</v>
      </c>
      <c r="V15" s="14">
        <v>0</v>
      </c>
      <c r="W15" s="22">
        <f>SUM(R15:V15)</f>
        <v>4</v>
      </c>
      <c r="X15" s="22">
        <f>Q15+W15</f>
        <v>8</v>
      </c>
      <c r="Y15" s="13">
        <v>2</v>
      </c>
      <c r="Z15" s="13">
        <v>0</v>
      </c>
      <c r="AA15" s="13">
        <v>0</v>
      </c>
      <c r="AB15" s="13">
        <v>2</v>
      </c>
      <c r="AC15" s="14">
        <v>0</v>
      </c>
      <c r="AD15" s="77">
        <v>1</v>
      </c>
      <c r="AE15" s="22">
        <f>SUM(Y15:AD15)</f>
        <v>5</v>
      </c>
      <c r="AF15" s="28">
        <f>SUM(J15,P15,W15,AE15)</f>
        <v>13</v>
      </c>
      <c r="AG15" s="28">
        <f>RANK(AF15,$AF$2:$AF$25)</f>
        <v>13</v>
      </c>
      <c r="AH15" s="32" t="str">
        <f>B15</f>
        <v>Pärt Talimaa</v>
      </c>
      <c r="AI15" s="90" t="s">
        <v>52</v>
      </c>
    </row>
    <row r="16" spans="1:35" s="16" customFormat="1" ht="15" customHeight="1">
      <c r="A16" s="12">
        <v>15</v>
      </c>
      <c r="B16" s="126" t="s">
        <v>37</v>
      </c>
      <c r="C16" s="25">
        <f>AF16</f>
        <v>13</v>
      </c>
      <c r="D16" s="25">
        <v>16</v>
      </c>
      <c r="E16" s="13">
        <v>0</v>
      </c>
      <c r="F16" s="13">
        <v>2</v>
      </c>
      <c r="G16" s="13">
        <v>0</v>
      </c>
      <c r="H16" s="13">
        <v>2</v>
      </c>
      <c r="I16" s="14">
        <v>2</v>
      </c>
      <c r="J16" s="22">
        <f>SUM(E16:I16)</f>
        <v>6</v>
      </c>
      <c r="K16" s="13">
        <v>0</v>
      </c>
      <c r="L16" s="13">
        <v>0</v>
      </c>
      <c r="M16" s="13">
        <v>0</v>
      </c>
      <c r="N16" s="13">
        <v>0</v>
      </c>
      <c r="O16" s="14">
        <v>0</v>
      </c>
      <c r="P16" s="22">
        <f>SUM(K16:O16)</f>
        <v>0</v>
      </c>
      <c r="Q16" s="22">
        <f>J16+P16</f>
        <v>6</v>
      </c>
      <c r="R16" s="13">
        <v>2</v>
      </c>
      <c r="S16" s="13">
        <v>0</v>
      </c>
      <c r="T16" s="13">
        <v>0</v>
      </c>
      <c r="U16" s="13">
        <v>1</v>
      </c>
      <c r="V16" s="14">
        <v>0</v>
      </c>
      <c r="W16" s="22">
        <f>SUM(R16:V16)</f>
        <v>3</v>
      </c>
      <c r="X16" s="22">
        <f>Q16+W16</f>
        <v>9</v>
      </c>
      <c r="Y16" s="13">
        <v>0</v>
      </c>
      <c r="Z16" s="13">
        <v>0</v>
      </c>
      <c r="AA16" s="13">
        <v>0</v>
      </c>
      <c r="AB16" s="13">
        <v>2</v>
      </c>
      <c r="AC16" s="14">
        <v>2</v>
      </c>
      <c r="AD16" s="77">
        <v>0</v>
      </c>
      <c r="AE16" s="22">
        <f>SUM(Y16:AD16)</f>
        <v>4</v>
      </c>
      <c r="AF16" s="28">
        <f>SUM(J16,P16,W16,AE16)</f>
        <v>13</v>
      </c>
      <c r="AG16" s="28">
        <f>RANK(AF16,$AF$2:$AF$25)</f>
        <v>13</v>
      </c>
      <c r="AH16" s="32" t="str">
        <f>B16</f>
        <v>Ants Särgava</v>
      </c>
      <c r="AI16" s="90" t="s">
        <v>53</v>
      </c>
    </row>
    <row r="17" spans="1:35" s="16" customFormat="1" ht="15" customHeight="1">
      <c r="A17" s="12">
        <v>16</v>
      </c>
      <c r="B17" s="31" t="s">
        <v>42</v>
      </c>
      <c r="C17" s="25">
        <f>AF17</f>
        <v>13</v>
      </c>
      <c r="D17" s="25">
        <v>15</v>
      </c>
      <c r="E17" s="13">
        <v>0</v>
      </c>
      <c r="F17" s="13">
        <v>2</v>
      </c>
      <c r="G17" s="13">
        <v>2</v>
      </c>
      <c r="H17" s="13">
        <v>2</v>
      </c>
      <c r="I17" s="14">
        <v>2</v>
      </c>
      <c r="J17" s="22">
        <f>SUM(E17:I17)</f>
        <v>8</v>
      </c>
      <c r="K17" s="13">
        <v>1</v>
      </c>
      <c r="L17" s="13">
        <v>0</v>
      </c>
      <c r="M17" s="13">
        <v>0</v>
      </c>
      <c r="N17" s="13">
        <v>0</v>
      </c>
      <c r="O17" s="14">
        <v>0</v>
      </c>
      <c r="P17" s="22">
        <f>SUM(K17:O17)</f>
        <v>1</v>
      </c>
      <c r="Q17" s="22">
        <f>J17+P17</f>
        <v>9</v>
      </c>
      <c r="R17" s="13">
        <v>2</v>
      </c>
      <c r="S17" s="13">
        <v>0</v>
      </c>
      <c r="T17" s="13">
        <v>0</v>
      </c>
      <c r="U17" s="13">
        <v>0</v>
      </c>
      <c r="V17" s="14">
        <v>0</v>
      </c>
      <c r="W17" s="22">
        <f>SUM(R17:V17)</f>
        <v>2</v>
      </c>
      <c r="X17" s="22">
        <f>Q17+W17</f>
        <v>11</v>
      </c>
      <c r="Y17" s="13">
        <v>0</v>
      </c>
      <c r="Z17" s="13">
        <v>0</v>
      </c>
      <c r="AA17" s="13">
        <v>0</v>
      </c>
      <c r="AB17" s="13">
        <v>2</v>
      </c>
      <c r="AC17" s="14">
        <v>0</v>
      </c>
      <c r="AD17" s="77">
        <v>0</v>
      </c>
      <c r="AE17" s="22">
        <f>SUM(Y17:AD17)</f>
        <v>2</v>
      </c>
      <c r="AF17" s="28">
        <f>SUM(J17,P17,W17,AE17)</f>
        <v>13</v>
      </c>
      <c r="AG17" s="28">
        <f>RANK(AF17,$AF$2:$AF$25)</f>
        <v>13</v>
      </c>
      <c r="AH17" s="32" t="str">
        <f>B17</f>
        <v>Ants Kõks</v>
      </c>
      <c r="AI17" s="90" t="s">
        <v>54</v>
      </c>
    </row>
    <row r="18" spans="1:35" s="16" customFormat="1" ht="15" customHeight="1">
      <c r="A18" s="12">
        <v>17</v>
      </c>
      <c r="B18" s="31" t="s">
        <v>39</v>
      </c>
      <c r="C18" s="25">
        <f>AF18</f>
        <v>12</v>
      </c>
      <c r="D18" s="25">
        <f>AG18</f>
        <v>17</v>
      </c>
      <c r="E18" s="13">
        <v>0</v>
      </c>
      <c r="F18" s="13">
        <v>0</v>
      </c>
      <c r="G18" s="13">
        <v>2</v>
      </c>
      <c r="H18" s="13">
        <v>0</v>
      </c>
      <c r="I18" s="14">
        <v>2</v>
      </c>
      <c r="J18" s="22">
        <f>SUM(E18:I18)</f>
        <v>4</v>
      </c>
      <c r="K18" s="13">
        <v>1</v>
      </c>
      <c r="L18" s="13">
        <v>2</v>
      </c>
      <c r="M18" s="13">
        <v>0</v>
      </c>
      <c r="N18" s="13">
        <v>0</v>
      </c>
      <c r="O18" s="14">
        <v>0</v>
      </c>
      <c r="P18" s="22">
        <f>SUM(K18:O18)</f>
        <v>3</v>
      </c>
      <c r="Q18" s="22">
        <f>J18+P18</f>
        <v>7</v>
      </c>
      <c r="R18" s="13">
        <v>0</v>
      </c>
      <c r="S18" s="13">
        <v>2</v>
      </c>
      <c r="T18" s="13">
        <v>0</v>
      </c>
      <c r="U18" s="13">
        <v>1</v>
      </c>
      <c r="V18" s="14">
        <v>0</v>
      </c>
      <c r="W18" s="22">
        <f>SUM(R18:V18)</f>
        <v>3</v>
      </c>
      <c r="X18" s="22">
        <f>Q18+W18</f>
        <v>10</v>
      </c>
      <c r="Y18" s="13">
        <v>0</v>
      </c>
      <c r="Z18" s="13">
        <v>0</v>
      </c>
      <c r="AA18" s="13">
        <v>0</v>
      </c>
      <c r="AB18" s="13">
        <v>0</v>
      </c>
      <c r="AC18" s="14">
        <v>2</v>
      </c>
      <c r="AD18" s="77">
        <v>0</v>
      </c>
      <c r="AE18" s="22">
        <f>SUM(Y18:AD18)</f>
        <v>2</v>
      </c>
      <c r="AF18" s="28">
        <f>SUM(J18,P18,W18,AE18)</f>
        <v>12</v>
      </c>
      <c r="AG18" s="28">
        <f>RANK(AF18,$AF$2:$AF$25)</f>
        <v>17</v>
      </c>
      <c r="AH18" s="32" t="str">
        <f>B18</f>
        <v>Veiko Tonts</v>
      </c>
      <c r="AI18" s="90"/>
    </row>
    <row r="19" spans="1:35" s="16" customFormat="1" ht="15" customHeight="1">
      <c r="A19" s="12">
        <v>18</v>
      </c>
      <c r="B19" s="31" t="s">
        <v>29</v>
      </c>
      <c r="C19" s="25">
        <f>AF19</f>
        <v>11</v>
      </c>
      <c r="D19" s="25">
        <f>AG19</f>
        <v>18</v>
      </c>
      <c r="E19" s="13">
        <v>0</v>
      </c>
      <c r="F19" s="13">
        <v>0</v>
      </c>
      <c r="G19" s="13">
        <v>0</v>
      </c>
      <c r="H19" s="13">
        <v>0</v>
      </c>
      <c r="I19" s="14">
        <v>0</v>
      </c>
      <c r="J19" s="22">
        <f>SUM(E19:I19)</f>
        <v>0</v>
      </c>
      <c r="K19" s="13">
        <v>1</v>
      </c>
      <c r="L19" s="13">
        <v>0</v>
      </c>
      <c r="M19" s="13">
        <v>0</v>
      </c>
      <c r="N19" s="13">
        <v>0</v>
      </c>
      <c r="O19" s="14">
        <v>0</v>
      </c>
      <c r="P19" s="22">
        <f>SUM(K19:O19)</f>
        <v>1</v>
      </c>
      <c r="Q19" s="22">
        <f>J19+P19</f>
        <v>1</v>
      </c>
      <c r="R19" s="13">
        <v>0</v>
      </c>
      <c r="S19" s="13">
        <v>0</v>
      </c>
      <c r="T19" s="13">
        <v>2</v>
      </c>
      <c r="U19" s="13">
        <v>1</v>
      </c>
      <c r="V19" s="14">
        <v>2</v>
      </c>
      <c r="W19" s="22">
        <f>SUM(R19:V19)</f>
        <v>5</v>
      </c>
      <c r="X19" s="22">
        <f>Q19+W19</f>
        <v>6</v>
      </c>
      <c r="Y19" s="13">
        <v>2</v>
      </c>
      <c r="Z19" s="13">
        <v>0</v>
      </c>
      <c r="AA19" s="13">
        <v>0</v>
      </c>
      <c r="AB19" s="13">
        <v>0</v>
      </c>
      <c r="AC19" s="14">
        <v>2</v>
      </c>
      <c r="AD19" s="77">
        <v>1</v>
      </c>
      <c r="AE19" s="22">
        <f>SUM(Y19:AD19)</f>
        <v>5</v>
      </c>
      <c r="AF19" s="28">
        <f>SUM(J19,P19,W19,AE19)</f>
        <v>11</v>
      </c>
      <c r="AG19" s="28">
        <f>RANK(AF19,$AF$2:$AF$25)</f>
        <v>18</v>
      </c>
      <c r="AH19" s="32" t="str">
        <f>B19</f>
        <v>Urmas Oljum</v>
      </c>
      <c r="AI19" s="90"/>
    </row>
    <row r="20" spans="1:35" s="16" customFormat="1" ht="15" customHeight="1">
      <c r="A20" s="12">
        <v>19</v>
      </c>
      <c r="B20" s="31" t="s">
        <v>31</v>
      </c>
      <c r="C20" s="25">
        <f>AF20</f>
        <v>11</v>
      </c>
      <c r="D20" s="25">
        <f>AG20</f>
        <v>18</v>
      </c>
      <c r="E20" s="13">
        <v>0</v>
      </c>
      <c r="F20" s="13">
        <v>2</v>
      </c>
      <c r="G20" s="13">
        <v>0</v>
      </c>
      <c r="H20" s="13">
        <v>2</v>
      </c>
      <c r="I20" s="14">
        <v>2</v>
      </c>
      <c r="J20" s="22">
        <f>SUM(E20:I20)</f>
        <v>6</v>
      </c>
      <c r="K20" s="13">
        <v>2</v>
      </c>
      <c r="L20" s="13">
        <v>0</v>
      </c>
      <c r="M20" s="13">
        <v>0</v>
      </c>
      <c r="N20" s="13">
        <v>0</v>
      </c>
      <c r="O20" s="14">
        <v>0</v>
      </c>
      <c r="P20" s="22">
        <f>SUM(K20:O20)</f>
        <v>2</v>
      </c>
      <c r="Q20" s="22">
        <f>J20+P20</f>
        <v>8</v>
      </c>
      <c r="R20" s="13">
        <v>0</v>
      </c>
      <c r="S20" s="13">
        <v>0</v>
      </c>
      <c r="T20" s="13">
        <v>0</v>
      </c>
      <c r="U20" s="13">
        <v>1</v>
      </c>
      <c r="V20" s="14">
        <v>0</v>
      </c>
      <c r="W20" s="22">
        <f>SUM(R20:V20)</f>
        <v>1</v>
      </c>
      <c r="X20" s="22">
        <f>Q20+W20</f>
        <v>9</v>
      </c>
      <c r="Y20" s="13">
        <v>0</v>
      </c>
      <c r="Z20" s="13">
        <v>0</v>
      </c>
      <c r="AA20" s="13">
        <v>0</v>
      </c>
      <c r="AB20" s="13">
        <v>0</v>
      </c>
      <c r="AC20" s="14">
        <v>2</v>
      </c>
      <c r="AD20" s="77">
        <v>0</v>
      </c>
      <c r="AE20" s="22">
        <f>SUM(Y20:AD20)</f>
        <v>2</v>
      </c>
      <c r="AF20" s="28">
        <f>SUM(J20,P20,W20,AE20)</f>
        <v>11</v>
      </c>
      <c r="AG20" s="28">
        <f>RANK(AF20,$AF$2:$AF$25)</f>
        <v>18</v>
      </c>
      <c r="AH20" s="32" t="str">
        <f>B20</f>
        <v>Aksor Koit</v>
      </c>
      <c r="AI20" s="90"/>
    </row>
    <row r="21" spans="1:35" s="16" customFormat="1" ht="15" customHeight="1">
      <c r="A21" s="12">
        <v>20</v>
      </c>
      <c r="B21" s="31" t="s">
        <v>41</v>
      </c>
      <c r="C21" s="25">
        <f>AF21</f>
        <v>11</v>
      </c>
      <c r="D21" s="25">
        <f>AG21</f>
        <v>18</v>
      </c>
      <c r="E21" s="13">
        <v>0</v>
      </c>
      <c r="F21" s="13">
        <v>0</v>
      </c>
      <c r="G21" s="13">
        <v>0</v>
      </c>
      <c r="H21" s="13">
        <v>2</v>
      </c>
      <c r="I21" s="14">
        <v>2</v>
      </c>
      <c r="J21" s="22">
        <f>SUM(E21:I21)</f>
        <v>4</v>
      </c>
      <c r="K21" s="13">
        <v>0</v>
      </c>
      <c r="L21" s="13">
        <v>0</v>
      </c>
      <c r="M21" s="13">
        <v>1</v>
      </c>
      <c r="N21" s="13">
        <v>0</v>
      </c>
      <c r="O21" s="14">
        <v>0</v>
      </c>
      <c r="P21" s="22">
        <f>SUM(K21:O21)</f>
        <v>1</v>
      </c>
      <c r="Q21" s="22">
        <f>J21+P21</f>
        <v>5</v>
      </c>
      <c r="R21" s="13">
        <v>0</v>
      </c>
      <c r="S21" s="13">
        <v>0</v>
      </c>
      <c r="T21" s="13">
        <v>0</v>
      </c>
      <c r="U21" s="13">
        <v>2</v>
      </c>
      <c r="V21" s="14">
        <v>2</v>
      </c>
      <c r="W21" s="22">
        <f>SUM(R21:V21)</f>
        <v>4</v>
      </c>
      <c r="X21" s="22">
        <f>Q21+W21</f>
        <v>9</v>
      </c>
      <c r="Y21" s="13">
        <v>0</v>
      </c>
      <c r="Z21" s="13">
        <v>2</v>
      </c>
      <c r="AA21" s="13">
        <v>0</v>
      </c>
      <c r="AB21" s="13">
        <v>0</v>
      </c>
      <c r="AC21" s="14">
        <v>0</v>
      </c>
      <c r="AD21" s="77">
        <v>0</v>
      </c>
      <c r="AE21" s="22">
        <f>SUM(Y21:AD21)</f>
        <v>2</v>
      </c>
      <c r="AF21" s="28">
        <f>SUM(J21,P21,W21,AE21)</f>
        <v>11</v>
      </c>
      <c r="AG21" s="28">
        <f>RANK(AF21,$AF$2:$AF$25)</f>
        <v>18</v>
      </c>
      <c r="AH21" s="32" t="str">
        <f>B21</f>
        <v>Rein Hiob</v>
      </c>
      <c r="AI21" s="90"/>
    </row>
    <row r="22" spans="1:35" s="16" customFormat="1" ht="15" customHeight="1">
      <c r="A22" s="12">
        <v>21</v>
      </c>
      <c r="B22" s="31" t="s">
        <v>33</v>
      </c>
      <c r="C22" s="25">
        <f>AF22</f>
        <v>10</v>
      </c>
      <c r="D22" s="25">
        <f>AG22</f>
        <v>21</v>
      </c>
      <c r="E22" s="13">
        <v>0</v>
      </c>
      <c r="F22" s="13">
        <v>2</v>
      </c>
      <c r="G22" s="13">
        <v>2</v>
      </c>
      <c r="H22" s="13">
        <v>0</v>
      </c>
      <c r="I22" s="14">
        <v>2</v>
      </c>
      <c r="J22" s="22">
        <f>SUM(E22:I22)</f>
        <v>6</v>
      </c>
      <c r="K22" s="13">
        <v>1</v>
      </c>
      <c r="L22" s="13">
        <v>0</v>
      </c>
      <c r="M22" s="13">
        <v>2</v>
      </c>
      <c r="N22" s="13">
        <v>0</v>
      </c>
      <c r="O22" s="14">
        <v>0</v>
      </c>
      <c r="P22" s="22">
        <f>SUM(K22:O22)</f>
        <v>3</v>
      </c>
      <c r="Q22" s="22">
        <f>J22+P22</f>
        <v>9</v>
      </c>
      <c r="R22" s="13">
        <v>1</v>
      </c>
      <c r="S22" s="13">
        <v>0</v>
      </c>
      <c r="T22" s="13">
        <v>0</v>
      </c>
      <c r="U22" s="13">
        <v>0</v>
      </c>
      <c r="V22" s="14">
        <v>0</v>
      </c>
      <c r="W22" s="22">
        <f>SUM(R22:V22)</f>
        <v>1</v>
      </c>
      <c r="X22" s="22">
        <f>Q22+W22</f>
        <v>10</v>
      </c>
      <c r="Y22" s="13">
        <v>0</v>
      </c>
      <c r="Z22" s="13">
        <v>0</v>
      </c>
      <c r="AA22" s="13">
        <v>0</v>
      </c>
      <c r="AB22" s="13">
        <v>0</v>
      </c>
      <c r="AC22" s="14">
        <v>0</v>
      </c>
      <c r="AD22" s="77">
        <v>0</v>
      </c>
      <c r="AE22" s="22">
        <f>SUM(Y22:AD22)</f>
        <v>0</v>
      </c>
      <c r="AF22" s="28">
        <f>SUM(J22,P22,W22,AE22)</f>
        <v>10</v>
      </c>
      <c r="AG22" s="28">
        <f>RANK(AF22,$AF$2:$AF$25)</f>
        <v>21</v>
      </c>
      <c r="AH22" s="32" t="str">
        <f>B22</f>
        <v>Peep Talimaa</v>
      </c>
      <c r="AI22" s="90"/>
    </row>
    <row r="23" spans="1:35" s="16" customFormat="1" ht="15" customHeight="1">
      <c r="A23" s="12">
        <v>22</v>
      </c>
      <c r="B23" s="31" t="s">
        <v>35</v>
      </c>
      <c r="C23" s="25">
        <f>AF23</f>
        <v>7</v>
      </c>
      <c r="D23" s="25">
        <f>AG23</f>
        <v>22</v>
      </c>
      <c r="E23" s="13">
        <v>0</v>
      </c>
      <c r="F23" s="13">
        <v>0</v>
      </c>
      <c r="G23" s="13">
        <v>2</v>
      </c>
      <c r="H23" s="13">
        <v>0</v>
      </c>
      <c r="I23" s="14">
        <v>2</v>
      </c>
      <c r="J23" s="22">
        <f>SUM(E23:I23)</f>
        <v>4</v>
      </c>
      <c r="K23" s="13">
        <v>0</v>
      </c>
      <c r="L23" s="13">
        <v>0</v>
      </c>
      <c r="M23" s="13">
        <v>0</v>
      </c>
      <c r="N23" s="13">
        <v>0</v>
      </c>
      <c r="O23" s="14">
        <v>0</v>
      </c>
      <c r="P23" s="22">
        <f>SUM(K23:O23)</f>
        <v>0</v>
      </c>
      <c r="Q23" s="22">
        <f>J23+P23</f>
        <v>4</v>
      </c>
      <c r="R23" s="13">
        <v>0</v>
      </c>
      <c r="S23" s="13">
        <v>0</v>
      </c>
      <c r="T23" s="13">
        <v>0</v>
      </c>
      <c r="U23" s="13">
        <v>1</v>
      </c>
      <c r="V23" s="14">
        <v>0</v>
      </c>
      <c r="W23" s="22">
        <f>SUM(R23:V23)</f>
        <v>1</v>
      </c>
      <c r="X23" s="22">
        <f>Q23+W23</f>
        <v>5</v>
      </c>
      <c r="Y23" s="13">
        <v>2</v>
      </c>
      <c r="Z23" s="13">
        <v>0</v>
      </c>
      <c r="AA23" s="13">
        <v>0</v>
      </c>
      <c r="AB23" s="13">
        <v>0</v>
      </c>
      <c r="AC23" s="14">
        <v>0</v>
      </c>
      <c r="AD23" s="77">
        <v>0</v>
      </c>
      <c r="AE23" s="22">
        <f>SUM(Y23:AD23)</f>
        <v>2</v>
      </c>
      <c r="AF23" s="28">
        <f>SUM(J23,P23,W23,AE23)</f>
        <v>7</v>
      </c>
      <c r="AG23" s="28">
        <f>RANK(AF23,$AF$2:$AF$25)</f>
        <v>22</v>
      </c>
      <c r="AH23" s="32" t="str">
        <f>B23</f>
        <v>Erkki Kasenurm</v>
      </c>
      <c r="AI23" s="90"/>
    </row>
    <row r="24" spans="1:35" s="16" customFormat="1" ht="15" customHeight="1">
      <c r="A24" s="12">
        <v>23</v>
      </c>
      <c r="B24" s="31" t="s">
        <v>40</v>
      </c>
      <c r="C24" s="25">
        <f>AF24</f>
        <v>5</v>
      </c>
      <c r="D24" s="25">
        <f>AG24</f>
        <v>23</v>
      </c>
      <c r="E24" s="13">
        <v>0</v>
      </c>
      <c r="F24" s="13">
        <v>0</v>
      </c>
      <c r="G24" s="13">
        <v>0</v>
      </c>
      <c r="H24" s="13">
        <v>0</v>
      </c>
      <c r="I24" s="14">
        <v>2</v>
      </c>
      <c r="J24" s="22">
        <f>SUM(E24:I24)</f>
        <v>2</v>
      </c>
      <c r="K24" s="13">
        <v>0</v>
      </c>
      <c r="L24" s="13">
        <v>0</v>
      </c>
      <c r="M24" s="13">
        <v>0</v>
      </c>
      <c r="N24" s="13">
        <v>0</v>
      </c>
      <c r="O24" s="14">
        <v>0</v>
      </c>
      <c r="P24" s="22">
        <f>SUM(K24:O24)</f>
        <v>0</v>
      </c>
      <c r="Q24" s="22">
        <f>J24+P24</f>
        <v>2</v>
      </c>
      <c r="R24" s="13">
        <v>0</v>
      </c>
      <c r="S24" s="13">
        <v>0</v>
      </c>
      <c r="T24" s="13">
        <v>2</v>
      </c>
      <c r="U24" s="13">
        <v>1</v>
      </c>
      <c r="V24" s="14">
        <v>0</v>
      </c>
      <c r="W24" s="22">
        <f>SUM(R24:V24)</f>
        <v>3</v>
      </c>
      <c r="X24" s="22">
        <f>Q24+W24</f>
        <v>5</v>
      </c>
      <c r="Y24" s="13">
        <v>0</v>
      </c>
      <c r="Z24" s="13">
        <v>0</v>
      </c>
      <c r="AA24" s="13">
        <v>0</v>
      </c>
      <c r="AB24" s="13">
        <v>0</v>
      </c>
      <c r="AC24" s="14">
        <v>0</v>
      </c>
      <c r="AD24" s="77">
        <v>0</v>
      </c>
      <c r="AE24" s="22">
        <f>SUM(Y24:AD24)</f>
        <v>0</v>
      </c>
      <c r="AF24" s="28">
        <f>SUM(J24,P24,W24,AE24)</f>
        <v>5</v>
      </c>
      <c r="AG24" s="28">
        <f>RANK(AF24,$AF$2:$AF$25)</f>
        <v>23</v>
      </c>
      <c r="AH24" s="32" t="str">
        <f>B24</f>
        <v>Margus Pihlak</v>
      </c>
      <c r="AI24" s="90"/>
    </row>
    <row r="25" spans="1:35" s="16" customFormat="1" ht="15" customHeight="1" thickBot="1">
      <c r="A25" s="74">
        <v>24</v>
      </c>
      <c r="B25" s="129" t="s">
        <v>38</v>
      </c>
      <c r="C25" s="46">
        <f>AF25</f>
        <v>4</v>
      </c>
      <c r="D25" s="46">
        <f>AG25</f>
        <v>24</v>
      </c>
      <c r="E25" s="47">
        <v>0</v>
      </c>
      <c r="F25" s="47">
        <v>2</v>
      </c>
      <c r="G25" s="47">
        <v>0</v>
      </c>
      <c r="H25" s="47">
        <v>2</v>
      </c>
      <c r="I25" s="48">
        <v>0</v>
      </c>
      <c r="J25" s="49">
        <f>SUM(E25:I25)</f>
        <v>4</v>
      </c>
      <c r="K25" s="47">
        <v>0</v>
      </c>
      <c r="L25" s="47">
        <v>0</v>
      </c>
      <c r="M25" s="47">
        <v>0</v>
      </c>
      <c r="N25" s="47">
        <v>0</v>
      </c>
      <c r="O25" s="48">
        <v>0</v>
      </c>
      <c r="P25" s="49">
        <f>SUM(K25:O25)</f>
        <v>0</v>
      </c>
      <c r="Q25" s="49">
        <f>J25+P25</f>
        <v>4</v>
      </c>
      <c r="R25" s="50">
        <v>0</v>
      </c>
      <c r="S25" s="51">
        <v>0</v>
      </c>
      <c r="T25" s="51">
        <v>0</v>
      </c>
      <c r="U25" s="51">
        <v>0</v>
      </c>
      <c r="V25" s="48">
        <v>0</v>
      </c>
      <c r="W25" s="49">
        <f>SUM(R25:V25)</f>
        <v>0</v>
      </c>
      <c r="X25" s="49">
        <f>Q25+W25</f>
        <v>4</v>
      </c>
      <c r="Y25" s="47">
        <v>0</v>
      </c>
      <c r="Z25" s="47">
        <v>0</v>
      </c>
      <c r="AA25" s="47">
        <v>0</v>
      </c>
      <c r="AB25" s="47">
        <v>0</v>
      </c>
      <c r="AC25" s="48">
        <v>0</v>
      </c>
      <c r="AD25" s="78">
        <v>0</v>
      </c>
      <c r="AE25" s="49">
        <f>SUM(Y25:AD25)</f>
        <v>0</v>
      </c>
      <c r="AF25" s="45">
        <f>SUM(J25,P25,W25,AE25)</f>
        <v>4</v>
      </c>
      <c r="AG25" s="45">
        <f>RANK(AF25,$AF$2:$AF$25)</f>
        <v>24</v>
      </c>
      <c r="AH25" s="75" t="str">
        <f>B25</f>
        <v>Jaan Lomp</v>
      </c>
      <c r="AI25" s="90"/>
    </row>
    <row r="26" spans="1:34" s="20" customFormat="1" ht="15.75" customHeight="1" thickBot="1">
      <c r="A26" s="17"/>
      <c r="B26" s="18"/>
      <c r="C26" s="72">
        <f>SUM(C2:C25)</f>
        <v>337</v>
      </c>
      <c r="D26" s="72"/>
      <c r="E26" s="19">
        <f>SUM(E2:E25)</f>
        <v>14</v>
      </c>
      <c r="F26" s="19">
        <f>SUM(F2:F25)</f>
        <v>22</v>
      </c>
      <c r="G26" s="19">
        <f>SUM(G2:G25)</f>
        <v>20</v>
      </c>
      <c r="H26" s="19">
        <f>SUM(H2:H25)</f>
        <v>32</v>
      </c>
      <c r="I26" s="19">
        <f>SUM(I2:I25)</f>
        <v>39</v>
      </c>
      <c r="J26" s="61">
        <f>SUM(J2:J25)</f>
        <v>127</v>
      </c>
      <c r="K26" s="19">
        <f>SUM(K2:K25)</f>
        <v>18</v>
      </c>
      <c r="L26" s="19">
        <f>SUM(L2:L25)</f>
        <v>8</v>
      </c>
      <c r="M26" s="19">
        <f>SUM(M2:M25)</f>
        <v>10</v>
      </c>
      <c r="N26" s="127">
        <f>SUM(N2:N25)</f>
        <v>0</v>
      </c>
      <c r="O26" s="19">
        <f>SUM(O2:O25)</f>
        <v>2</v>
      </c>
      <c r="P26" s="61">
        <f>SUM(P2:P25)</f>
        <v>38</v>
      </c>
      <c r="Q26" s="61"/>
      <c r="R26" s="19">
        <f>SUM(R2:R25)</f>
        <v>19</v>
      </c>
      <c r="S26" s="19">
        <f>SUM(S2:S25)</f>
        <v>14</v>
      </c>
      <c r="T26" s="19">
        <f>SUM(T2:T25)</f>
        <v>12</v>
      </c>
      <c r="U26" s="19">
        <f>SUM(U2:U25)</f>
        <v>24</v>
      </c>
      <c r="V26" s="19">
        <f>SUM(V2:V25)</f>
        <v>14</v>
      </c>
      <c r="W26" s="61">
        <f>SUM(W2:W25)</f>
        <v>83</v>
      </c>
      <c r="X26" s="61"/>
      <c r="Y26" s="19">
        <f>SUM(Y2:Y25)</f>
        <v>22</v>
      </c>
      <c r="Z26" s="19">
        <f>SUM(Z2:Z25)</f>
        <v>16</v>
      </c>
      <c r="AA26" s="19">
        <f>SUM(AA2:AA25)</f>
        <v>2</v>
      </c>
      <c r="AB26" s="19">
        <f>SUM(AB2:AB25)</f>
        <v>18</v>
      </c>
      <c r="AC26" s="19">
        <f>SUM(AC2:AC25)</f>
        <v>23</v>
      </c>
      <c r="AD26" s="19">
        <f>SUM(AD2:AD25)</f>
        <v>8</v>
      </c>
      <c r="AE26" s="61">
        <f>SUM(AE2:AE25)</f>
        <v>89</v>
      </c>
      <c r="AF26" s="73"/>
      <c r="AG26" s="73"/>
      <c r="AH26" s="18"/>
    </row>
    <row r="27" spans="1:33" s="16" customFormat="1" ht="12.75">
      <c r="A27" s="1"/>
      <c r="C27" s="8"/>
      <c r="D27" s="8"/>
      <c r="E27" s="1"/>
      <c r="F27" s="1"/>
      <c r="G27" s="1"/>
      <c r="H27" s="1"/>
      <c r="I27" s="1"/>
      <c r="J27" s="2"/>
      <c r="K27" s="1"/>
      <c r="L27" s="1"/>
      <c r="M27" s="1"/>
      <c r="N27" s="1"/>
      <c r="O27" s="1"/>
      <c r="P27" s="2"/>
      <c r="Q27" s="2"/>
      <c r="R27" s="1"/>
      <c r="S27" s="1"/>
      <c r="T27" s="1"/>
      <c r="U27" s="1"/>
      <c r="V27" s="1"/>
      <c r="W27" s="2"/>
      <c r="X27" s="2"/>
      <c r="Y27" s="1"/>
      <c r="Z27" s="1"/>
      <c r="AA27" s="1"/>
      <c r="AB27" s="1"/>
      <c r="AC27" s="1"/>
      <c r="AD27" s="1"/>
      <c r="AE27" s="2"/>
      <c r="AF27" s="1"/>
      <c r="AG27" s="1"/>
    </row>
  </sheetData>
  <conditionalFormatting sqref="AH2:AH27">
    <cfRule type="cellIs" priority="1" dxfId="0" operator="equal" stopIfTrue="1">
      <formula>0</formula>
    </cfRule>
  </conditionalFormatting>
  <printOptions/>
  <pageMargins left="0.15748031496062992" right="0.15748031496062992" top="0.7874015748031497" bottom="0.5905511811023623" header="0.5118110236220472" footer="0.5118110236220472"/>
  <pageSetup fitToWidth="2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G77"/>
  <sheetViews>
    <sheetView showGridLines="0" tabSelected="1" workbookViewId="0" topLeftCell="A1">
      <selection activeCell="P3" sqref="P3"/>
    </sheetView>
  </sheetViews>
  <sheetFormatPr defaultColWidth="9.140625" defaultRowHeight="12.75"/>
  <cols>
    <col min="1" max="1" width="1.57421875" style="0" customWidth="1"/>
    <col min="2" max="2" width="3.57421875" style="0" bestFit="1" customWidth="1"/>
    <col min="3" max="13" width="2.7109375" style="0" customWidth="1"/>
    <col min="14" max="14" width="4.140625" style="0" customWidth="1"/>
    <col min="15" max="15" width="4.7109375" style="0" customWidth="1"/>
    <col min="16" max="26" width="2.7109375" style="0" customWidth="1"/>
    <col min="27" max="27" width="3.8515625" style="0" customWidth="1"/>
    <col min="28" max="39" width="2.7109375" style="0" customWidth="1"/>
    <col min="40" max="40" width="3.8515625" style="0" customWidth="1"/>
    <col min="41" max="52" width="2.7109375" style="0" customWidth="1"/>
    <col min="53" max="53" width="3.8515625" style="0" customWidth="1"/>
    <col min="54" max="73" width="2.7109375" style="0" customWidth="1"/>
    <col min="74" max="74" width="3.7109375" style="0" customWidth="1"/>
    <col min="75" max="75" width="4.57421875" style="0" customWidth="1"/>
    <col min="76" max="81" width="2.7109375" style="0" customWidth="1"/>
  </cols>
  <sheetData>
    <row r="1" spans="3:45" ht="13.5" thickBot="1">
      <c r="C1" s="41"/>
      <c r="F1" s="41" t="s">
        <v>7</v>
      </c>
      <c r="S1" s="41" t="s">
        <v>8</v>
      </c>
      <c r="AF1" s="41" t="s">
        <v>9</v>
      </c>
      <c r="AS1" s="41" t="s">
        <v>13</v>
      </c>
    </row>
    <row r="2" spans="3:53" ht="15" customHeight="1" thickBot="1">
      <c r="C2" s="131">
        <v>22</v>
      </c>
      <c r="D2" s="132">
        <v>23</v>
      </c>
      <c r="E2" s="132">
        <v>24</v>
      </c>
      <c r="F2" s="132">
        <v>25</v>
      </c>
      <c r="G2" s="133">
        <v>26</v>
      </c>
      <c r="H2" s="131">
        <v>27</v>
      </c>
      <c r="I2" s="132">
        <v>28</v>
      </c>
      <c r="J2" s="132">
        <v>29</v>
      </c>
      <c r="K2" s="132">
        <v>30</v>
      </c>
      <c r="L2" s="133">
        <v>31</v>
      </c>
      <c r="M2" s="134">
        <v>32</v>
      </c>
      <c r="N2" s="21" t="s">
        <v>2</v>
      </c>
      <c r="O2" s="66"/>
      <c r="P2" s="131">
        <v>33</v>
      </c>
      <c r="Q2" s="132">
        <v>34</v>
      </c>
      <c r="R2" s="132">
        <v>35</v>
      </c>
      <c r="S2" s="132">
        <v>36</v>
      </c>
      <c r="T2" s="133">
        <v>37</v>
      </c>
      <c r="U2" s="131">
        <v>38</v>
      </c>
      <c r="V2" s="132">
        <v>39</v>
      </c>
      <c r="W2" s="132">
        <v>40</v>
      </c>
      <c r="X2" s="132">
        <v>41</v>
      </c>
      <c r="Y2" s="132">
        <v>42</v>
      </c>
      <c r="Z2" s="134">
        <v>43</v>
      </c>
      <c r="AA2" s="21" t="s">
        <v>2</v>
      </c>
      <c r="AB2" s="66"/>
      <c r="AC2" s="131">
        <v>44</v>
      </c>
      <c r="AD2" s="132">
        <v>45</v>
      </c>
      <c r="AE2" s="132">
        <v>46</v>
      </c>
      <c r="AF2" s="132">
        <v>47</v>
      </c>
      <c r="AG2" s="133">
        <v>48</v>
      </c>
      <c r="AH2" s="131">
        <v>49</v>
      </c>
      <c r="AI2" s="132">
        <v>50</v>
      </c>
      <c r="AJ2" s="132">
        <v>51</v>
      </c>
      <c r="AK2" s="132">
        <v>52</v>
      </c>
      <c r="AL2" s="133">
        <v>53</v>
      </c>
      <c r="AM2" s="134">
        <v>54</v>
      </c>
      <c r="AN2" s="21" t="s">
        <v>2</v>
      </c>
      <c r="AO2" s="66"/>
      <c r="AP2" s="131">
        <v>55</v>
      </c>
      <c r="AQ2" s="132">
        <v>56</v>
      </c>
      <c r="AR2" s="132">
        <v>57</v>
      </c>
      <c r="AS2" s="132">
        <v>58</v>
      </c>
      <c r="AT2" s="133">
        <v>59</v>
      </c>
      <c r="AU2" s="131">
        <v>60</v>
      </c>
      <c r="AV2" s="132">
        <v>61</v>
      </c>
      <c r="AW2" s="132">
        <v>62</v>
      </c>
      <c r="AX2" s="132">
        <v>63</v>
      </c>
      <c r="AY2" s="133">
        <v>64</v>
      </c>
      <c r="AZ2" s="134">
        <v>65</v>
      </c>
      <c r="BA2" s="21" t="s">
        <v>2</v>
      </c>
    </row>
    <row r="3" ht="9" customHeight="1" thickBot="1"/>
    <row r="4" spans="2:14" ht="13.5" thickBot="1">
      <c r="B4" s="38">
        <v>1</v>
      </c>
      <c r="C4" s="91" t="s">
        <v>27</v>
      </c>
      <c r="D4" s="92"/>
      <c r="E4" s="92"/>
      <c r="F4" s="92"/>
      <c r="G4" s="92"/>
      <c r="H4" s="92"/>
      <c r="I4" s="92"/>
      <c r="J4" s="92"/>
      <c r="K4" s="92"/>
      <c r="L4" s="92"/>
      <c r="M4" s="93"/>
      <c r="N4" s="39">
        <f>SUM(C5:M5)</f>
        <v>13</v>
      </c>
    </row>
    <row r="5" spans="3:27" ht="13.5" thickBot="1">
      <c r="C5" s="35">
        <v>0</v>
      </c>
      <c r="D5" s="36">
        <v>2</v>
      </c>
      <c r="E5" s="36">
        <v>0</v>
      </c>
      <c r="F5" s="36">
        <v>1</v>
      </c>
      <c r="G5" s="36">
        <v>0</v>
      </c>
      <c r="H5" s="36">
        <v>2</v>
      </c>
      <c r="I5" s="36">
        <v>2</v>
      </c>
      <c r="J5" s="36">
        <v>2</v>
      </c>
      <c r="K5" s="36">
        <v>0</v>
      </c>
      <c r="L5" s="79">
        <v>2</v>
      </c>
      <c r="M5" s="37">
        <v>2</v>
      </c>
      <c r="O5" s="85">
        <v>1</v>
      </c>
      <c r="P5" s="91" t="s">
        <v>27</v>
      </c>
      <c r="Q5" s="92"/>
      <c r="R5" s="92"/>
      <c r="S5" s="92"/>
      <c r="T5" s="92"/>
      <c r="U5" s="92"/>
      <c r="V5" s="92"/>
      <c r="W5" s="92"/>
      <c r="X5" s="92"/>
      <c r="Y5" s="92"/>
      <c r="Z5" s="93"/>
      <c r="AA5" s="39">
        <f>SUM(P6:Z6)</f>
        <v>14</v>
      </c>
    </row>
    <row r="6" spans="2:28" ht="13.5" thickBot="1">
      <c r="B6" s="38">
        <v>16</v>
      </c>
      <c r="C6" s="94" t="s">
        <v>37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39">
        <f>SUM(C7:M7)</f>
        <v>8</v>
      </c>
      <c r="O6" s="44"/>
      <c r="P6" s="35">
        <v>2</v>
      </c>
      <c r="Q6" s="36">
        <v>0</v>
      </c>
      <c r="R6" s="36">
        <v>2</v>
      </c>
      <c r="S6" s="36">
        <v>0</v>
      </c>
      <c r="T6" s="36">
        <v>2</v>
      </c>
      <c r="U6" s="36">
        <v>0</v>
      </c>
      <c r="V6" s="36">
        <v>2</v>
      </c>
      <c r="W6" s="36">
        <v>2</v>
      </c>
      <c r="X6" s="36">
        <v>2</v>
      </c>
      <c r="Y6" s="36">
        <v>2</v>
      </c>
      <c r="Z6" s="37">
        <v>0</v>
      </c>
      <c r="AB6" s="33"/>
    </row>
    <row r="7" spans="3:40" ht="13.5" thickBot="1">
      <c r="C7" s="35">
        <v>0</v>
      </c>
      <c r="D7" s="36">
        <v>0</v>
      </c>
      <c r="E7" s="36">
        <v>0</v>
      </c>
      <c r="F7" s="36">
        <v>0</v>
      </c>
      <c r="G7" s="36">
        <v>0</v>
      </c>
      <c r="H7" s="36">
        <v>2</v>
      </c>
      <c r="I7" s="36">
        <v>2</v>
      </c>
      <c r="J7" s="36">
        <v>2</v>
      </c>
      <c r="K7" s="36">
        <v>0</v>
      </c>
      <c r="L7" s="79">
        <v>0</v>
      </c>
      <c r="M7" s="37">
        <v>2</v>
      </c>
      <c r="AB7" s="86">
        <v>1</v>
      </c>
      <c r="AC7" s="91" t="s">
        <v>27</v>
      </c>
      <c r="AD7" s="92"/>
      <c r="AE7" s="92"/>
      <c r="AF7" s="92"/>
      <c r="AG7" s="92"/>
      <c r="AH7" s="92"/>
      <c r="AI7" s="92"/>
      <c r="AJ7" s="92"/>
      <c r="AK7" s="92"/>
      <c r="AL7" s="92"/>
      <c r="AM7" s="93"/>
      <c r="AN7" s="39">
        <f>SUM(AC8:AM8)</f>
        <v>10</v>
      </c>
    </row>
    <row r="8" spans="28:41" ht="13.5" thickBot="1">
      <c r="AB8" s="42"/>
      <c r="AC8" s="35">
        <v>0</v>
      </c>
      <c r="AD8" s="36">
        <v>2</v>
      </c>
      <c r="AE8" s="36">
        <v>0</v>
      </c>
      <c r="AF8" s="36">
        <v>2</v>
      </c>
      <c r="AG8" s="36">
        <v>2</v>
      </c>
      <c r="AH8" s="36">
        <v>2</v>
      </c>
      <c r="AI8" s="36">
        <v>0</v>
      </c>
      <c r="AJ8" s="36">
        <v>2</v>
      </c>
      <c r="AK8" s="36">
        <v>0</v>
      </c>
      <c r="AL8" s="79">
        <v>0</v>
      </c>
      <c r="AM8" s="37">
        <v>0</v>
      </c>
      <c r="AO8" s="33"/>
    </row>
    <row r="9" spans="2:41" ht="13.5" thickBot="1">
      <c r="B9" s="38">
        <v>8</v>
      </c>
      <c r="C9" s="91" t="s">
        <v>34</v>
      </c>
      <c r="D9" s="92"/>
      <c r="E9" s="92"/>
      <c r="F9" s="92"/>
      <c r="G9" s="92"/>
      <c r="H9" s="92"/>
      <c r="I9" s="92"/>
      <c r="J9" s="92"/>
      <c r="K9" s="92"/>
      <c r="L9" s="92"/>
      <c r="M9" s="93"/>
      <c r="N9" s="39">
        <f>SUM(C10:M10)</f>
        <v>7</v>
      </c>
      <c r="AB9" s="34"/>
      <c r="AO9" s="42"/>
    </row>
    <row r="10" spans="3:41" ht="13.5" thickBot="1">
      <c r="C10" s="35">
        <v>0</v>
      </c>
      <c r="D10" s="36">
        <v>2</v>
      </c>
      <c r="E10" s="36">
        <v>0</v>
      </c>
      <c r="F10" s="36">
        <v>1</v>
      </c>
      <c r="G10" s="36">
        <v>0</v>
      </c>
      <c r="H10" s="36">
        <v>2</v>
      </c>
      <c r="I10" s="36">
        <v>2</v>
      </c>
      <c r="J10" s="36">
        <v>0</v>
      </c>
      <c r="K10" s="36">
        <v>0</v>
      </c>
      <c r="L10" s="79">
        <v>0</v>
      </c>
      <c r="M10" s="37">
        <v>0</v>
      </c>
      <c r="O10" s="85">
        <v>9</v>
      </c>
      <c r="P10" s="94" t="s">
        <v>43</v>
      </c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39">
        <f>SUM(P11:Z11)</f>
        <v>6</v>
      </c>
      <c r="AO10" s="42"/>
    </row>
    <row r="11" spans="2:41" ht="13.5" thickBot="1">
      <c r="B11" s="38">
        <v>9</v>
      </c>
      <c r="C11" s="94" t="s">
        <v>43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39">
        <f>SUM(C12:M12)</f>
        <v>9</v>
      </c>
      <c r="O11" s="44"/>
      <c r="P11" s="35">
        <v>0</v>
      </c>
      <c r="Q11" s="36">
        <v>0</v>
      </c>
      <c r="R11" s="36">
        <v>0</v>
      </c>
      <c r="S11" s="36">
        <v>0</v>
      </c>
      <c r="T11" s="36">
        <v>2</v>
      </c>
      <c r="U11" s="36">
        <v>0</v>
      </c>
      <c r="V11" s="36">
        <v>2</v>
      </c>
      <c r="W11" s="36">
        <v>2</v>
      </c>
      <c r="X11" s="36">
        <v>0</v>
      </c>
      <c r="Y11" s="36">
        <v>0</v>
      </c>
      <c r="Z11" s="37">
        <v>0</v>
      </c>
      <c r="AO11" s="42"/>
    </row>
    <row r="12" spans="3:53" ht="13.5" thickBot="1">
      <c r="C12" s="35">
        <v>0</v>
      </c>
      <c r="D12" s="36">
        <v>2</v>
      </c>
      <c r="E12" s="36">
        <v>0</v>
      </c>
      <c r="F12" s="36">
        <v>1</v>
      </c>
      <c r="G12" s="36">
        <v>0</v>
      </c>
      <c r="H12" s="36">
        <v>2</v>
      </c>
      <c r="I12" s="36">
        <v>2</v>
      </c>
      <c r="J12" s="36">
        <v>2</v>
      </c>
      <c r="K12" s="36">
        <v>0</v>
      </c>
      <c r="L12" s="79">
        <v>0</v>
      </c>
      <c r="M12" s="37">
        <v>0</v>
      </c>
      <c r="AO12" s="86">
        <v>1</v>
      </c>
      <c r="AP12" s="91" t="s">
        <v>27</v>
      </c>
      <c r="AQ12" s="92"/>
      <c r="AR12" s="92"/>
      <c r="AS12" s="92"/>
      <c r="AT12" s="92"/>
      <c r="AU12" s="92"/>
      <c r="AV12" s="92"/>
      <c r="AW12" s="92"/>
      <c r="AX12" s="92"/>
      <c r="AY12" s="92"/>
      <c r="AZ12" s="93"/>
      <c r="BA12" s="39">
        <f>SUM(AP13:AZ13)</f>
        <v>9</v>
      </c>
    </row>
    <row r="13" spans="41:54" ht="13.5" thickBot="1">
      <c r="AO13" s="42"/>
      <c r="AP13" s="35">
        <v>2</v>
      </c>
      <c r="AQ13" s="36">
        <v>2</v>
      </c>
      <c r="AR13" s="36">
        <v>0</v>
      </c>
      <c r="AS13" s="36">
        <v>0</v>
      </c>
      <c r="AT13" s="36">
        <v>2</v>
      </c>
      <c r="AU13" s="36">
        <v>2</v>
      </c>
      <c r="AV13" s="36">
        <v>0</v>
      </c>
      <c r="AW13" s="36">
        <v>0</v>
      </c>
      <c r="AX13" s="36">
        <v>0</v>
      </c>
      <c r="AY13" s="79">
        <v>1</v>
      </c>
      <c r="AZ13" s="37">
        <v>0</v>
      </c>
      <c r="BB13" s="33"/>
    </row>
    <row r="14" spans="2:54" ht="13.5" thickBot="1">
      <c r="B14" s="38">
        <v>5</v>
      </c>
      <c r="C14" s="91" t="s">
        <v>6</v>
      </c>
      <c r="D14" s="92"/>
      <c r="E14" s="92"/>
      <c r="F14" s="92"/>
      <c r="G14" s="92"/>
      <c r="H14" s="92"/>
      <c r="I14" s="92"/>
      <c r="J14" s="92"/>
      <c r="K14" s="92"/>
      <c r="L14" s="92"/>
      <c r="M14" s="93"/>
      <c r="N14" s="39">
        <f>SUM(C15:M15)</f>
        <v>10</v>
      </c>
      <c r="AO14" s="42"/>
      <c r="BB14" s="42"/>
    </row>
    <row r="15" spans="3:54" ht="13.5" thickBot="1">
      <c r="C15" s="35">
        <v>0</v>
      </c>
      <c r="D15" s="36">
        <v>2</v>
      </c>
      <c r="E15" s="36">
        <v>0</v>
      </c>
      <c r="F15" s="36">
        <v>1</v>
      </c>
      <c r="G15" s="36">
        <v>0</v>
      </c>
      <c r="H15" s="36">
        <v>1</v>
      </c>
      <c r="I15" s="36">
        <v>2</v>
      </c>
      <c r="J15" s="36">
        <v>2</v>
      </c>
      <c r="K15" s="36">
        <v>0</v>
      </c>
      <c r="L15" s="79">
        <v>0</v>
      </c>
      <c r="M15" s="37">
        <v>2</v>
      </c>
      <c r="O15" s="85">
        <v>5</v>
      </c>
      <c r="P15" s="91" t="s">
        <v>6</v>
      </c>
      <c r="Q15" s="92"/>
      <c r="R15" s="92"/>
      <c r="S15" s="92"/>
      <c r="T15" s="92"/>
      <c r="U15" s="92"/>
      <c r="V15" s="92"/>
      <c r="W15" s="92"/>
      <c r="X15" s="92"/>
      <c r="Y15" s="92"/>
      <c r="Z15" s="93"/>
      <c r="AA15" s="39">
        <f>SUM(P16:Z16)</f>
        <v>10</v>
      </c>
      <c r="AO15" s="42"/>
      <c r="BB15" s="42"/>
    </row>
    <row r="16" spans="2:54" ht="13.5" thickBot="1">
      <c r="B16" s="38">
        <v>12</v>
      </c>
      <c r="C16" s="94" t="s">
        <v>32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39">
        <f>SUM(C17:M17)</f>
        <v>10</v>
      </c>
      <c r="O16" s="44"/>
      <c r="P16" s="35">
        <v>0</v>
      </c>
      <c r="Q16" s="36">
        <v>0</v>
      </c>
      <c r="R16" s="36">
        <v>2</v>
      </c>
      <c r="S16" s="36">
        <v>0</v>
      </c>
      <c r="T16" s="36">
        <v>2</v>
      </c>
      <c r="U16" s="36">
        <v>2</v>
      </c>
      <c r="V16" s="36">
        <v>0</v>
      </c>
      <c r="W16" s="36">
        <v>2</v>
      </c>
      <c r="X16" s="36">
        <v>0</v>
      </c>
      <c r="Y16" s="36">
        <v>2</v>
      </c>
      <c r="Z16" s="37">
        <v>0</v>
      </c>
      <c r="AB16" s="33"/>
      <c r="AO16" s="34"/>
      <c r="BB16" s="42"/>
    </row>
    <row r="17" spans="3:54" ht="13.5" thickBot="1">
      <c r="C17" s="35">
        <v>0</v>
      </c>
      <c r="D17" s="36">
        <v>2</v>
      </c>
      <c r="E17" s="36">
        <v>0</v>
      </c>
      <c r="F17" s="36">
        <v>0</v>
      </c>
      <c r="G17" s="36">
        <v>0</v>
      </c>
      <c r="H17" s="36">
        <v>2</v>
      </c>
      <c r="I17" s="36">
        <v>2</v>
      </c>
      <c r="J17" s="36">
        <v>2</v>
      </c>
      <c r="K17" s="36">
        <v>0</v>
      </c>
      <c r="L17" s="79">
        <v>0</v>
      </c>
      <c r="M17" s="37">
        <v>2</v>
      </c>
      <c r="AB17" s="86">
        <v>4</v>
      </c>
      <c r="AC17" s="94" t="s">
        <v>26</v>
      </c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39">
        <f>SUM(AC18:AM18)</f>
        <v>4</v>
      </c>
      <c r="BB17" s="42"/>
    </row>
    <row r="18" spans="28:54" ht="13.5" thickBot="1">
      <c r="AB18" s="42"/>
      <c r="AC18" s="35">
        <v>0</v>
      </c>
      <c r="AD18" s="36">
        <v>0</v>
      </c>
      <c r="AE18" s="36">
        <v>0</v>
      </c>
      <c r="AF18" s="36">
        <v>2</v>
      </c>
      <c r="AG18" s="36">
        <v>0</v>
      </c>
      <c r="AH18" s="36">
        <v>0</v>
      </c>
      <c r="AI18" s="36">
        <v>0</v>
      </c>
      <c r="AJ18" s="36">
        <v>2</v>
      </c>
      <c r="AK18" s="36">
        <v>0</v>
      </c>
      <c r="AL18" s="79">
        <v>0</v>
      </c>
      <c r="AM18" s="37">
        <v>0</v>
      </c>
      <c r="BB18" s="42"/>
    </row>
    <row r="19" spans="2:54" ht="13.5" thickBot="1">
      <c r="B19" s="38">
        <v>13</v>
      </c>
      <c r="C19" s="91" t="s">
        <v>10</v>
      </c>
      <c r="D19" s="92"/>
      <c r="E19" s="92"/>
      <c r="F19" s="92"/>
      <c r="G19" s="92"/>
      <c r="H19" s="92"/>
      <c r="I19" s="92"/>
      <c r="J19" s="92"/>
      <c r="K19" s="92"/>
      <c r="L19" s="92"/>
      <c r="M19" s="93"/>
      <c r="N19" s="39">
        <f>SUM(C20:M20)</f>
        <v>13</v>
      </c>
      <c r="AB19" s="34"/>
      <c r="BB19" s="42"/>
    </row>
    <row r="20" spans="3:54" ht="13.5" thickBot="1">
      <c r="C20" s="35">
        <v>0</v>
      </c>
      <c r="D20" s="36">
        <v>0</v>
      </c>
      <c r="E20" s="36">
        <v>2</v>
      </c>
      <c r="F20" s="36">
        <v>1</v>
      </c>
      <c r="G20" s="36">
        <v>0</v>
      </c>
      <c r="H20" s="36">
        <v>2</v>
      </c>
      <c r="I20" s="36">
        <v>2</v>
      </c>
      <c r="J20" s="36">
        <v>2</v>
      </c>
      <c r="K20" s="36">
        <v>2</v>
      </c>
      <c r="L20" s="79">
        <v>0</v>
      </c>
      <c r="M20" s="37">
        <v>2</v>
      </c>
      <c r="O20" s="85">
        <v>4</v>
      </c>
      <c r="P20" s="94" t="s">
        <v>26</v>
      </c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39">
        <f>SUM(P21:Z21)</f>
        <v>16</v>
      </c>
      <c r="BB20" s="42"/>
    </row>
    <row r="21" spans="2:54" ht="13.5" thickBot="1">
      <c r="B21" s="38">
        <v>4</v>
      </c>
      <c r="C21" s="94" t="s">
        <v>26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39">
        <f>SUM(C22:M22)</f>
        <v>14</v>
      </c>
      <c r="O21" s="44"/>
      <c r="P21" s="35">
        <v>0</v>
      </c>
      <c r="Q21" s="36">
        <v>2</v>
      </c>
      <c r="R21" s="36">
        <v>2</v>
      </c>
      <c r="S21" s="36">
        <v>2</v>
      </c>
      <c r="T21" s="36">
        <v>2</v>
      </c>
      <c r="U21" s="36">
        <v>0</v>
      </c>
      <c r="V21" s="36">
        <v>2</v>
      </c>
      <c r="W21" s="36">
        <v>2</v>
      </c>
      <c r="X21" s="36">
        <v>2</v>
      </c>
      <c r="Y21" s="36">
        <v>2</v>
      </c>
      <c r="Z21" s="37">
        <v>0</v>
      </c>
      <c r="BB21" s="42"/>
    </row>
    <row r="22" spans="3:66" ht="13.5" thickBot="1">
      <c r="C22" s="35">
        <v>2</v>
      </c>
      <c r="D22" s="36">
        <v>2</v>
      </c>
      <c r="E22" s="36">
        <v>0</v>
      </c>
      <c r="F22" s="36">
        <v>0</v>
      </c>
      <c r="G22" s="36">
        <v>0</v>
      </c>
      <c r="H22" s="36">
        <v>2</v>
      </c>
      <c r="I22" s="36">
        <v>2</v>
      </c>
      <c r="J22" s="36">
        <v>2</v>
      </c>
      <c r="K22" s="36">
        <v>0</v>
      </c>
      <c r="L22" s="79">
        <v>2</v>
      </c>
      <c r="M22" s="37">
        <v>2</v>
      </c>
      <c r="AI22" s="69"/>
      <c r="BB22" s="42"/>
      <c r="BC22" s="95" t="s">
        <v>17</v>
      </c>
      <c r="BD22" s="96"/>
      <c r="BE22" s="96"/>
      <c r="BF22" s="96"/>
      <c r="BG22" s="96"/>
      <c r="BH22" s="96"/>
      <c r="BI22" s="96"/>
      <c r="BJ22" s="96"/>
      <c r="BK22" s="96"/>
      <c r="BL22" s="97"/>
      <c r="BN22" s="66" t="s">
        <v>18</v>
      </c>
    </row>
    <row r="23" ht="13.5" thickBot="1">
      <c r="BB23" s="42"/>
    </row>
    <row r="24" spans="2:54" ht="13.5" thickBot="1">
      <c r="B24" s="38">
        <v>3</v>
      </c>
      <c r="C24" s="91" t="s">
        <v>5</v>
      </c>
      <c r="D24" s="92"/>
      <c r="E24" s="92"/>
      <c r="F24" s="92"/>
      <c r="G24" s="92"/>
      <c r="H24" s="92"/>
      <c r="I24" s="92"/>
      <c r="J24" s="92"/>
      <c r="K24" s="92"/>
      <c r="L24" s="92"/>
      <c r="M24" s="93"/>
      <c r="N24" s="39">
        <f>SUM(C25:M25)</f>
        <v>9</v>
      </c>
      <c r="BB24" s="42"/>
    </row>
    <row r="25" spans="3:54" ht="13.5" thickBot="1">
      <c r="C25" s="35">
        <v>2</v>
      </c>
      <c r="D25" s="36">
        <v>0</v>
      </c>
      <c r="E25" s="36">
        <v>0</v>
      </c>
      <c r="F25" s="36">
        <v>1</v>
      </c>
      <c r="G25" s="36">
        <v>0</v>
      </c>
      <c r="H25" s="36">
        <v>0</v>
      </c>
      <c r="I25" s="36">
        <v>2</v>
      </c>
      <c r="J25" s="36">
        <v>2</v>
      </c>
      <c r="K25" s="36">
        <v>0</v>
      </c>
      <c r="L25" s="79">
        <v>0</v>
      </c>
      <c r="M25" s="37">
        <v>2</v>
      </c>
      <c r="O25" s="85">
        <v>14</v>
      </c>
      <c r="P25" s="94" t="s">
        <v>17</v>
      </c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39">
        <f>SUM(P26:Z26)</f>
        <v>16</v>
      </c>
      <c r="BB25" s="42"/>
    </row>
    <row r="26" spans="2:54" ht="13.5" thickBot="1">
      <c r="B26" s="38">
        <v>14</v>
      </c>
      <c r="C26" s="94" t="s">
        <v>17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39">
        <f>SUM(C27:M27)</f>
        <v>14</v>
      </c>
      <c r="O26" s="44"/>
      <c r="P26" s="35">
        <v>2</v>
      </c>
      <c r="Q26" s="36">
        <v>2</v>
      </c>
      <c r="R26" s="36">
        <v>2</v>
      </c>
      <c r="S26" s="36">
        <v>0</v>
      </c>
      <c r="T26" s="36">
        <v>2</v>
      </c>
      <c r="U26" s="36">
        <v>2</v>
      </c>
      <c r="V26" s="36">
        <v>2</v>
      </c>
      <c r="W26" s="36">
        <v>2</v>
      </c>
      <c r="X26" s="36">
        <v>2</v>
      </c>
      <c r="Y26" s="36">
        <v>0</v>
      </c>
      <c r="Z26" s="37">
        <v>0</v>
      </c>
      <c r="AB26" s="33"/>
      <c r="BB26" s="42"/>
    </row>
    <row r="27" spans="3:54" ht="13.5" thickBot="1">
      <c r="C27" s="35">
        <v>0</v>
      </c>
      <c r="D27" s="36">
        <v>2</v>
      </c>
      <c r="E27" s="36">
        <v>2</v>
      </c>
      <c r="F27" s="36">
        <v>1</v>
      </c>
      <c r="G27" s="36">
        <v>0</v>
      </c>
      <c r="H27" s="36">
        <v>1</v>
      </c>
      <c r="I27" s="36">
        <v>2</v>
      </c>
      <c r="J27" s="36">
        <v>2</v>
      </c>
      <c r="K27" s="36">
        <v>0</v>
      </c>
      <c r="L27" s="79">
        <v>2</v>
      </c>
      <c r="M27" s="37">
        <v>2</v>
      </c>
      <c r="AB27" s="86">
        <v>14</v>
      </c>
      <c r="AC27" s="94" t="s">
        <v>17</v>
      </c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39">
        <f>SUM(AC28:AM28)</f>
        <v>12</v>
      </c>
      <c r="BB27" s="42"/>
    </row>
    <row r="28" spans="28:54" ht="13.5" thickBot="1">
      <c r="AB28" s="42"/>
      <c r="AC28" s="35">
        <v>0</v>
      </c>
      <c r="AD28" s="36">
        <v>2</v>
      </c>
      <c r="AE28" s="36">
        <v>2</v>
      </c>
      <c r="AF28" s="36">
        <v>2</v>
      </c>
      <c r="AG28" s="36">
        <v>0</v>
      </c>
      <c r="AH28" s="36">
        <v>2</v>
      </c>
      <c r="AI28" s="36">
        <v>0</v>
      </c>
      <c r="AJ28" s="36">
        <v>2</v>
      </c>
      <c r="AK28" s="36">
        <v>0</v>
      </c>
      <c r="AL28" s="79">
        <v>0</v>
      </c>
      <c r="AM28" s="37">
        <v>2</v>
      </c>
      <c r="AO28" s="33"/>
      <c r="BB28" s="42"/>
    </row>
    <row r="29" spans="2:54" ht="13.5" thickBot="1">
      <c r="B29" s="38">
        <v>11</v>
      </c>
      <c r="C29" s="91" t="s">
        <v>30</v>
      </c>
      <c r="D29" s="92"/>
      <c r="E29" s="92"/>
      <c r="F29" s="92"/>
      <c r="G29" s="92"/>
      <c r="H29" s="92"/>
      <c r="I29" s="92"/>
      <c r="J29" s="92"/>
      <c r="K29" s="92"/>
      <c r="L29" s="92"/>
      <c r="M29" s="93"/>
      <c r="N29" s="39">
        <f>SUM(C30:M30)</f>
        <v>8</v>
      </c>
      <c r="AB29" s="34"/>
      <c r="AO29" s="42"/>
      <c r="BB29" s="42"/>
    </row>
    <row r="30" spans="3:54" ht="13.5" thickBot="1">
      <c r="C30" s="35">
        <v>0</v>
      </c>
      <c r="D30" s="36">
        <v>2</v>
      </c>
      <c r="E30" s="36">
        <v>0</v>
      </c>
      <c r="F30" s="36">
        <v>1</v>
      </c>
      <c r="G30" s="36">
        <v>0</v>
      </c>
      <c r="H30" s="36">
        <v>0</v>
      </c>
      <c r="I30" s="36">
        <v>2</v>
      </c>
      <c r="J30" s="36">
        <v>0</v>
      </c>
      <c r="K30" s="36">
        <v>0</v>
      </c>
      <c r="L30" s="79">
        <v>1</v>
      </c>
      <c r="M30" s="37">
        <v>2</v>
      </c>
      <c r="O30" s="85">
        <v>6</v>
      </c>
      <c r="P30" s="94" t="s">
        <v>28</v>
      </c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39">
        <f>SUM(P31:Z31)</f>
        <v>12</v>
      </c>
      <c r="AO30" s="42"/>
      <c r="BB30" s="42"/>
    </row>
    <row r="31" spans="2:54" ht="13.5" thickBot="1">
      <c r="B31" s="38">
        <v>6</v>
      </c>
      <c r="C31" s="94" t="s">
        <v>28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39">
        <f>SUM(C32:M32)</f>
        <v>8</v>
      </c>
      <c r="O31" s="44"/>
      <c r="P31" s="35">
        <v>0</v>
      </c>
      <c r="Q31" s="36">
        <v>2</v>
      </c>
      <c r="R31" s="36">
        <v>2</v>
      </c>
      <c r="S31" s="36">
        <v>2</v>
      </c>
      <c r="T31" s="36">
        <v>2</v>
      </c>
      <c r="U31" s="36">
        <v>0</v>
      </c>
      <c r="V31" s="36">
        <v>0</v>
      </c>
      <c r="W31" s="36">
        <v>2</v>
      </c>
      <c r="X31" s="36">
        <v>2</v>
      </c>
      <c r="Y31" s="36">
        <v>0</v>
      </c>
      <c r="Z31" s="37">
        <v>0</v>
      </c>
      <c r="AO31" s="42"/>
      <c r="BB31" s="34"/>
    </row>
    <row r="32" spans="3:53" ht="13.5" thickBot="1">
      <c r="C32" s="35">
        <v>0</v>
      </c>
      <c r="D32" s="36">
        <v>2</v>
      </c>
      <c r="E32" s="36">
        <v>0</v>
      </c>
      <c r="F32" s="36">
        <v>1</v>
      </c>
      <c r="G32" s="36">
        <v>0</v>
      </c>
      <c r="H32" s="36">
        <v>1</v>
      </c>
      <c r="I32" s="36">
        <v>2</v>
      </c>
      <c r="J32" s="36">
        <v>2</v>
      </c>
      <c r="K32" s="36">
        <v>0</v>
      </c>
      <c r="L32" s="79">
        <v>0</v>
      </c>
      <c r="M32" s="37">
        <v>0</v>
      </c>
      <c r="AO32" s="86">
        <v>14</v>
      </c>
      <c r="AP32" s="94" t="s">
        <v>17</v>
      </c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39">
        <f>SUM(AP33:AZ33)</f>
        <v>15</v>
      </c>
    </row>
    <row r="33" spans="41:52" ht="13.5" thickBot="1">
      <c r="AO33" s="42"/>
      <c r="AP33" s="35">
        <v>2</v>
      </c>
      <c r="AQ33" s="36">
        <v>0</v>
      </c>
      <c r="AR33" s="36">
        <v>2</v>
      </c>
      <c r="AS33" s="36">
        <v>0</v>
      </c>
      <c r="AT33" s="36">
        <v>2</v>
      </c>
      <c r="AU33" s="36">
        <v>2</v>
      </c>
      <c r="AV33" s="36">
        <v>2</v>
      </c>
      <c r="AW33" s="36">
        <v>0</v>
      </c>
      <c r="AX33" s="36">
        <v>2</v>
      </c>
      <c r="AY33" s="79">
        <v>1</v>
      </c>
      <c r="AZ33" s="37">
        <v>2</v>
      </c>
    </row>
    <row r="34" spans="2:41" ht="13.5" thickBot="1">
      <c r="B34" s="38">
        <v>7</v>
      </c>
      <c r="C34" s="91" t="s">
        <v>12</v>
      </c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39">
        <f>SUM(C35:M35)</f>
        <v>11</v>
      </c>
      <c r="AO34" s="42"/>
    </row>
    <row r="35" spans="3:41" ht="13.5" thickBot="1">
      <c r="C35" s="35">
        <v>2</v>
      </c>
      <c r="D35" s="36">
        <v>2</v>
      </c>
      <c r="E35" s="36">
        <v>0</v>
      </c>
      <c r="F35" s="36">
        <v>1</v>
      </c>
      <c r="G35" s="36">
        <v>0</v>
      </c>
      <c r="H35" s="36">
        <v>0</v>
      </c>
      <c r="I35" s="36">
        <v>0</v>
      </c>
      <c r="J35" s="36">
        <v>2</v>
      </c>
      <c r="K35" s="36">
        <v>2</v>
      </c>
      <c r="L35" s="79">
        <v>0</v>
      </c>
      <c r="M35" s="37">
        <v>2</v>
      </c>
      <c r="O35" s="85">
        <v>7</v>
      </c>
      <c r="P35" s="91" t="s">
        <v>12</v>
      </c>
      <c r="Q35" s="92"/>
      <c r="R35" s="92"/>
      <c r="S35" s="92"/>
      <c r="T35" s="92"/>
      <c r="U35" s="92"/>
      <c r="V35" s="92"/>
      <c r="W35" s="92"/>
      <c r="X35" s="92"/>
      <c r="Y35" s="92"/>
      <c r="Z35" s="93"/>
      <c r="AA35" s="39">
        <f>SUM(P36:Z36)</f>
        <v>10</v>
      </c>
      <c r="AO35" s="42"/>
    </row>
    <row r="36" spans="2:41" ht="13.5" thickBot="1">
      <c r="B36" s="38">
        <v>10</v>
      </c>
      <c r="C36" s="94" t="s">
        <v>36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39">
        <f>SUM(C37:M37)</f>
        <v>11</v>
      </c>
      <c r="O36" s="44"/>
      <c r="P36" s="35">
        <v>0</v>
      </c>
      <c r="Q36" s="36">
        <v>2</v>
      </c>
      <c r="R36" s="36">
        <v>2</v>
      </c>
      <c r="S36" s="36">
        <v>0</v>
      </c>
      <c r="T36" s="36">
        <v>1</v>
      </c>
      <c r="U36" s="36">
        <v>0</v>
      </c>
      <c r="V36" s="36">
        <v>2</v>
      </c>
      <c r="W36" s="36">
        <v>2</v>
      </c>
      <c r="X36" s="36">
        <v>0</v>
      </c>
      <c r="Y36" s="36">
        <v>0</v>
      </c>
      <c r="Z36" s="37">
        <v>1</v>
      </c>
      <c r="AB36" s="33"/>
      <c r="AO36" s="34"/>
    </row>
    <row r="37" spans="3:84" ht="13.5" thickBot="1">
      <c r="C37" s="35">
        <v>0</v>
      </c>
      <c r="D37" s="36">
        <v>2</v>
      </c>
      <c r="E37" s="36">
        <v>0</v>
      </c>
      <c r="F37" s="36">
        <v>1</v>
      </c>
      <c r="G37" s="36">
        <v>0</v>
      </c>
      <c r="H37" s="36">
        <v>0</v>
      </c>
      <c r="I37" s="36">
        <v>2</v>
      </c>
      <c r="J37" s="36">
        <v>2</v>
      </c>
      <c r="K37" s="36">
        <v>0</v>
      </c>
      <c r="L37" s="79">
        <v>2</v>
      </c>
      <c r="M37" s="37">
        <v>2</v>
      </c>
      <c r="AB37" s="86">
        <v>2</v>
      </c>
      <c r="AC37" s="94" t="s">
        <v>11</v>
      </c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39">
        <f>SUM(AC38:AM38)</f>
        <v>8</v>
      </c>
      <c r="AS37" s="41" t="s">
        <v>14</v>
      </c>
      <c r="CF37" s="53"/>
    </row>
    <row r="38" spans="28:85" ht="13.5" thickBot="1">
      <c r="AB38" s="42"/>
      <c r="AC38" s="35">
        <v>0</v>
      </c>
      <c r="AD38" s="36">
        <v>2</v>
      </c>
      <c r="AE38" s="36">
        <v>0</v>
      </c>
      <c r="AF38" s="36">
        <v>0</v>
      </c>
      <c r="AG38" s="36">
        <v>0</v>
      </c>
      <c r="AH38" s="36">
        <v>2</v>
      </c>
      <c r="AI38" s="36">
        <v>0</v>
      </c>
      <c r="AJ38" s="36">
        <v>2</v>
      </c>
      <c r="AK38" s="36">
        <v>2</v>
      </c>
      <c r="AL38" s="79">
        <v>0</v>
      </c>
      <c r="AM38" s="37">
        <v>0</v>
      </c>
      <c r="CG38" s="53"/>
    </row>
    <row r="39" spans="2:53" ht="13.5" thickBot="1">
      <c r="B39" s="38">
        <v>15</v>
      </c>
      <c r="C39" s="91" t="s">
        <v>42</v>
      </c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39">
        <f>SUM(C40:M40)</f>
        <v>1</v>
      </c>
      <c r="AB39" s="34"/>
      <c r="AO39" s="86">
        <v>4</v>
      </c>
      <c r="AP39" s="94" t="s">
        <v>26</v>
      </c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39">
        <f>SUM(AP40:AZ40)</f>
        <v>7</v>
      </c>
    </row>
    <row r="40" spans="3:66" ht="13.5" thickBot="1">
      <c r="C40" s="35">
        <v>0</v>
      </c>
      <c r="D40" s="36">
        <v>0</v>
      </c>
      <c r="E40" s="36">
        <v>0</v>
      </c>
      <c r="F40" s="36">
        <v>1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79">
        <v>0</v>
      </c>
      <c r="M40" s="37">
        <v>0</v>
      </c>
      <c r="O40" s="85">
        <v>2</v>
      </c>
      <c r="P40" s="94" t="s">
        <v>11</v>
      </c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39">
        <f>SUM(P41:Z41)</f>
        <v>14</v>
      </c>
      <c r="AO40" s="42"/>
      <c r="AP40" s="35">
        <v>0</v>
      </c>
      <c r="AQ40" s="36">
        <v>1</v>
      </c>
      <c r="AR40" s="36">
        <v>1</v>
      </c>
      <c r="AS40" s="36">
        <v>0</v>
      </c>
      <c r="AT40" s="36">
        <v>2</v>
      </c>
      <c r="AU40" s="36">
        <v>0</v>
      </c>
      <c r="AV40" s="36">
        <v>0</v>
      </c>
      <c r="AW40" s="36">
        <v>0</v>
      </c>
      <c r="AX40" s="36">
        <v>0</v>
      </c>
      <c r="AY40" s="79">
        <v>1</v>
      </c>
      <c r="AZ40" s="37">
        <v>2</v>
      </c>
      <c r="BB40" s="43"/>
      <c r="BC40" s="98" t="s">
        <v>11</v>
      </c>
      <c r="BD40" s="99"/>
      <c r="BE40" s="99"/>
      <c r="BF40" s="99"/>
      <c r="BG40" s="99"/>
      <c r="BH40" s="99"/>
      <c r="BI40" s="99"/>
      <c r="BJ40" s="99"/>
      <c r="BK40" s="99"/>
      <c r="BL40" s="100"/>
      <c r="BN40" s="66" t="s">
        <v>19</v>
      </c>
    </row>
    <row r="41" spans="2:53" ht="13.5" thickBot="1">
      <c r="B41" s="38">
        <v>2</v>
      </c>
      <c r="C41" s="94" t="s">
        <v>11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39">
        <f>SUM(C42:M42)</f>
        <v>13</v>
      </c>
      <c r="O41" s="44"/>
      <c r="P41" s="35">
        <v>2</v>
      </c>
      <c r="Q41" s="36">
        <v>2</v>
      </c>
      <c r="R41" s="36">
        <v>2</v>
      </c>
      <c r="S41" s="36">
        <v>0</v>
      </c>
      <c r="T41" s="36">
        <v>2</v>
      </c>
      <c r="U41" s="36">
        <v>0</v>
      </c>
      <c r="V41" s="36">
        <v>0</v>
      </c>
      <c r="W41" s="36">
        <v>2</v>
      </c>
      <c r="X41" s="36">
        <v>2</v>
      </c>
      <c r="Y41" s="36">
        <v>2</v>
      </c>
      <c r="Z41" s="37">
        <v>0</v>
      </c>
      <c r="AO41" s="86">
        <v>2</v>
      </c>
      <c r="AP41" s="94" t="s">
        <v>11</v>
      </c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39">
        <f>SUM(AP42:AZ42)</f>
        <v>9</v>
      </c>
    </row>
    <row r="42" spans="3:52" ht="13.5" thickBot="1">
      <c r="C42" s="35">
        <v>0</v>
      </c>
      <c r="D42" s="36">
        <v>2</v>
      </c>
      <c r="E42" s="36">
        <v>0</v>
      </c>
      <c r="F42" s="36">
        <v>1</v>
      </c>
      <c r="G42" s="36">
        <v>0</v>
      </c>
      <c r="H42" s="36">
        <v>2</v>
      </c>
      <c r="I42" s="36">
        <v>2</v>
      </c>
      <c r="J42" s="36">
        <v>2</v>
      </c>
      <c r="K42" s="36">
        <v>0</v>
      </c>
      <c r="L42" s="79">
        <v>2</v>
      </c>
      <c r="M42" s="37">
        <v>2</v>
      </c>
      <c r="AP42" s="35">
        <v>2</v>
      </c>
      <c r="AQ42" s="36">
        <v>1</v>
      </c>
      <c r="AR42" s="36">
        <v>1</v>
      </c>
      <c r="AS42" s="36">
        <v>0</v>
      </c>
      <c r="AT42" s="36">
        <v>2</v>
      </c>
      <c r="AU42" s="36">
        <v>0</v>
      </c>
      <c r="AV42" s="36">
        <v>0</v>
      </c>
      <c r="AW42" s="36">
        <v>0</v>
      </c>
      <c r="AX42" s="36">
        <v>0</v>
      </c>
      <c r="AY42" s="79">
        <v>2</v>
      </c>
      <c r="AZ42" s="37">
        <v>1</v>
      </c>
    </row>
    <row r="44" spans="2:6" ht="12.75">
      <c r="B44" s="70" t="s">
        <v>16</v>
      </c>
      <c r="C44" s="71"/>
      <c r="D44" s="71"/>
      <c r="E44" s="71"/>
      <c r="F44" s="71"/>
    </row>
    <row r="45" ht="13.5" thickBot="1">
      <c r="D45" s="41" t="s">
        <v>55</v>
      </c>
    </row>
    <row r="46" spans="3:75" ht="13.5" customHeight="1" thickBot="1">
      <c r="C46" s="101" t="s">
        <v>4</v>
      </c>
      <c r="D46" s="102"/>
      <c r="E46" s="102"/>
      <c r="F46" s="102"/>
      <c r="G46" s="102"/>
      <c r="H46" s="102"/>
      <c r="I46" s="102"/>
      <c r="J46" s="102"/>
      <c r="K46" s="102"/>
      <c r="L46" s="102"/>
      <c r="M46" s="87"/>
      <c r="N46" s="23" t="s">
        <v>2</v>
      </c>
      <c r="O46" s="23" t="s">
        <v>0</v>
      </c>
      <c r="P46" s="135">
        <v>22</v>
      </c>
      <c r="Q46" s="135">
        <v>23</v>
      </c>
      <c r="R46" s="135">
        <v>24</v>
      </c>
      <c r="S46" s="135">
        <v>25</v>
      </c>
      <c r="T46" s="136">
        <v>26</v>
      </c>
      <c r="U46" s="137" t="s">
        <v>3</v>
      </c>
      <c r="V46" s="135">
        <v>27</v>
      </c>
      <c r="W46" s="135">
        <v>28</v>
      </c>
      <c r="X46" s="135">
        <v>29</v>
      </c>
      <c r="Y46" s="135">
        <v>30</v>
      </c>
      <c r="Z46" s="135">
        <v>31</v>
      </c>
      <c r="AA46" s="136">
        <v>32</v>
      </c>
      <c r="AB46" s="137" t="s">
        <v>3</v>
      </c>
      <c r="AC46" s="137" t="s">
        <v>2</v>
      </c>
      <c r="AD46" s="135">
        <v>33</v>
      </c>
      <c r="AE46" s="135">
        <v>34</v>
      </c>
      <c r="AF46" s="135">
        <v>35</v>
      </c>
      <c r="AG46" s="135">
        <v>36</v>
      </c>
      <c r="AH46" s="136">
        <v>37</v>
      </c>
      <c r="AI46" s="137" t="s">
        <v>3</v>
      </c>
      <c r="AJ46" s="137" t="s">
        <v>2</v>
      </c>
      <c r="AK46" s="135">
        <v>38</v>
      </c>
      <c r="AL46" s="135">
        <v>39</v>
      </c>
      <c r="AM46" s="135">
        <v>40</v>
      </c>
      <c r="AN46" s="135">
        <v>41</v>
      </c>
      <c r="AO46" s="135">
        <v>42</v>
      </c>
      <c r="AP46" s="138" t="s">
        <v>23</v>
      </c>
      <c r="AQ46" s="137" t="s">
        <v>3</v>
      </c>
      <c r="AR46" s="137" t="s">
        <v>2</v>
      </c>
      <c r="AS46" s="135">
        <v>44</v>
      </c>
      <c r="AT46" s="135">
        <v>45</v>
      </c>
      <c r="AU46" s="135">
        <v>46</v>
      </c>
      <c r="AV46" s="135">
        <v>47</v>
      </c>
      <c r="AW46" s="136">
        <v>48</v>
      </c>
      <c r="AX46" s="137" t="s">
        <v>3</v>
      </c>
      <c r="AY46" s="137" t="s">
        <v>2</v>
      </c>
      <c r="AZ46" s="139">
        <v>49</v>
      </c>
      <c r="BA46" s="135">
        <v>50</v>
      </c>
      <c r="BB46" s="135">
        <v>51</v>
      </c>
      <c r="BC46" s="135">
        <v>52</v>
      </c>
      <c r="BD46" s="135">
        <v>53</v>
      </c>
      <c r="BE46" s="140">
        <v>54</v>
      </c>
      <c r="BF46" s="141" t="s">
        <v>3</v>
      </c>
      <c r="BG46" s="137" t="s">
        <v>2</v>
      </c>
      <c r="BH46" s="135">
        <v>55</v>
      </c>
      <c r="BI46" s="135">
        <v>56</v>
      </c>
      <c r="BJ46" s="135">
        <v>57</v>
      </c>
      <c r="BK46" s="135">
        <v>58</v>
      </c>
      <c r="BL46" s="136">
        <v>59</v>
      </c>
      <c r="BM46" s="137" t="s">
        <v>3</v>
      </c>
      <c r="BN46" s="137" t="s">
        <v>2</v>
      </c>
      <c r="BO46" s="135">
        <v>60</v>
      </c>
      <c r="BP46" s="135">
        <v>61</v>
      </c>
      <c r="BQ46" s="135">
        <v>62</v>
      </c>
      <c r="BR46" s="135">
        <v>63</v>
      </c>
      <c r="BS46" s="136">
        <v>64</v>
      </c>
      <c r="BT46" s="142">
        <v>65</v>
      </c>
      <c r="BU46" s="21" t="s">
        <v>3</v>
      </c>
      <c r="BV46" s="23" t="s">
        <v>2</v>
      </c>
      <c r="BW46" s="23" t="s">
        <v>0</v>
      </c>
    </row>
    <row r="47" spans="2:75" ht="13.5" customHeight="1">
      <c r="B47" s="58" t="s">
        <v>15</v>
      </c>
      <c r="C47" s="88" t="s">
        <v>39</v>
      </c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24">
        <f aca="true" t="shared" si="0" ref="N47:O54">BV47</f>
        <v>18</v>
      </c>
      <c r="O47" s="24">
        <f t="shared" si="0"/>
        <v>21</v>
      </c>
      <c r="P47" s="13">
        <v>2</v>
      </c>
      <c r="Q47" s="13">
        <v>2</v>
      </c>
      <c r="R47" s="13">
        <v>0</v>
      </c>
      <c r="S47" s="13">
        <v>0</v>
      </c>
      <c r="T47" s="14">
        <v>0</v>
      </c>
      <c r="U47" s="22">
        <f aca="true" t="shared" si="1" ref="U47:U54">SUM(P47:T47)</f>
        <v>4</v>
      </c>
      <c r="V47" s="13">
        <v>2</v>
      </c>
      <c r="W47" s="13">
        <v>2</v>
      </c>
      <c r="X47" s="13">
        <v>2</v>
      </c>
      <c r="Y47" s="13">
        <v>0</v>
      </c>
      <c r="Z47" s="13">
        <v>0</v>
      </c>
      <c r="AA47" s="14">
        <v>0</v>
      </c>
      <c r="AB47" s="22">
        <f aca="true" t="shared" si="2" ref="AB47:AB54">SUM(V47:AA47)</f>
        <v>6</v>
      </c>
      <c r="AC47" s="22">
        <f aca="true" t="shared" si="3" ref="AC47:AC54">U47+AB47</f>
        <v>10</v>
      </c>
      <c r="AD47" s="13">
        <v>0</v>
      </c>
      <c r="AE47" s="13">
        <v>0</v>
      </c>
      <c r="AF47" s="13">
        <v>0</v>
      </c>
      <c r="AG47" s="13">
        <v>0</v>
      </c>
      <c r="AH47" s="14">
        <v>0</v>
      </c>
      <c r="AI47" s="22">
        <f aca="true" t="shared" si="4" ref="AI47:AI54">SUM(AD47:AH47)</f>
        <v>0</v>
      </c>
      <c r="AJ47" s="22">
        <f aca="true" t="shared" si="5" ref="AJ47:AJ54">AC47+AI47</f>
        <v>10</v>
      </c>
      <c r="AK47" s="13">
        <v>0</v>
      </c>
      <c r="AL47" s="13">
        <v>0</v>
      </c>
      <c r="AM47" s="13">
        <v>0</v>
      </c>
      <c r="AN47" s="13">
        <v>0</v>
      </c>
      <c r="AO47" s="13">
        <v>2</v>
      </c>
      <c r="AP47" s="14">
        <v>0</v>
      </c>
      <c r="AQ47" s="22">
        <f aca="true" t="shared" si="6" ref="AQ47:AQ54">SUM(AK47:AP47)</f>
        <v>2</v>
      </c>
      <c r="AR47" s="22">
        <f aca="true" t="shared" si="7" ref="AR47:AR54">AJ47+AQ47</f>
        <v>12</v>
      </c>
      <c r="AS47" s="13">
        <v>0</v>
      </c>
      <c r="AT47" s="13">
        <v>0</v>
      </c>
      <c r="AU47" s="13">
        <v>0</v>
      </c>
      <c r="AV47" s="13">
        <v>0</v>
      </c>
      <c r="AW47" s="14">
        <v>2</v>
      </c>
      <c r="AX47" s="22">
        <f aca="true" t="shared" si="8" ref="AX47:AX54">SUM(AS47:AW47)</f>
        <v>2</v>
      </c>
      <c r="AY47" s="22">
        <f aca="true" t="shared" si="9" ref="AY47:AY54">AR47+AX47</f>
        <v>14</v>
      </c>
      <c r="AZ47" s="80">
        <v>0</v>
      </c>
      <c r="BA47" s="13">
        <v>0</v>
      </c>
      <c r="BB47" s="13">
        <v>0</v>
      </c>
      <c r="BC47" s="13">
        <v>0</v>
      </c>
      <c r="BD47" s="13">
        <v>0</v>
      </c>
      <c r="BE47" s="15">
        <v>0</v>
      </c>
      <c r="BF47" s="26">
        <f>SUM(AZ47:BE47)</f>
        <v>0</v>
      </c>
      <c r="BG47" s="22">
        <f aca="true" t="shared" si="10" ref="BG47:BG54">AY47+BF47</f>
        <v>14</v>
      </c>
      <c r="BH47" s="13">
        <v>0</v>
      </c>
      <c r="BI47" s="13">
        <v>1</v>
      </c>
      <c r="BJ47" s="13">
        <v>0</v>
      </c>
      <c r="BK47" s="13">
        <v>0</v>
      </c>
      <c r="BL47" s="14">
        <v>0</v>
      </c>
      <c r="BM47" s="22">
        <f aca="true" t="shared" si="11" ref="BM47:BM54">SUM(BH47:BL47)</f>
        <v>1</v>
      </c>
      <c r="BN47" s="22">
        <f aca="true" t="shared" si="12" ref="BN47:BN54">BG47+BM47</f>
        <v>15</v>
      </c>
      <c r="BO47" s="13">
        <v>0</v>
      </c>
      <c r="BP47" s="13">
        <v>0</v>
      </c>
      <c r="BQ47" s="13">
        <v>0</v>
      </c>
      <c r="BR47" s="13">
        <v>0</v>
      </c>
      <c r="BS47" s="14">
        <v>2</v>
      </c>
      <c r="BT47" s="77">
        <v>1</v>
      </c>
      <c r="BU47" s="22">
        <f aca="true" t="shared" si="13" ref="BU47:BU54">SUM(BO47:BT47)</f>
        <v>3</v>
      </c>
      <c r="BV47" s="27">
        <f aca="true" t="shared" si="14" ref="BV47:BV54">SUM(U47,AB47,AI47,AQ47,AX47,BF47,BM47,BU47)</f>
        <v>18</v>
      </c>
      <c r="BW47" s="27">
        <f>RANK(BV47,$BV$47:$BV$72)</f>
        <v>21</v>
      </c>
    </row>
    <row r="48" spans="2:75" ht="13.5" customHeight="1">
      <c r="B48" s="58" t="s">
        <v>15</v>
      </c>
      <c r="C48" s="104" t="s">
        <v>29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6"/>
      <c r="N48" s="25">
        <f t="shared" si="0"/>
        <v>32</v>
      </c>
      <c r="O48" s="25">
        <f t="shared" si="0"/>
        <v>18</v>
      </c>
      <c r="P48" s="13">
        <v>0</v>
      </c>
      <c r="Q48" s="13">
        <v>2</v>
      </c>
      <c r="R48" s="13">
        <v>0</v>
      </c>
      <c r="S48" s="13">
        <v>1</v>
      </c>
      <c r="T48" s="14">
        <v>0</v>
      </c>
      <c r="U48" s="22">
        <f t="shared" si="1"/>
        <v>3</v>
      </c>
      <c r="V48" s="13">
        <v>0</v>
      </c>
      <c r="W48" s="13">
        <v>2</v>
      </c>
      <c r="X48" s="13">
        <v>2</v>
      </c>
      <c r="Y48" s="13">
        <v>0</v>
      </c>
      <c r="Z48" s="13">
        <v>0</v>
      </c>
      <c r="AA48" s="14">
        <v>2</v>
      </c>
      <c r="AB48" s="22">
        <f t="shared" si="2"/>
        <v>6</v>
      </c>
      <c r="AC48" s="22">
        <f t="shared" si="3"/>
        <v>9</v>
      </c>
      <c r="AD48" s="13">
        <v>2</v>
      </c>
      <c r="AE48" s="13">
        <v>0</v>
      </c>
      <c r="AF48" s="13">
        <v>2</v>
      </c>
      <c r="AG48" s="13">
        <v>2</v>
      </c>
      <c r="AH48" s="14">
        <v>2</v>
      </c>
      <c r="AI48" s="22">
        <f t="shared" si="4"/>
        <v>8</v>
      </c>
      <c r="AJ48" s="22">
        <f t="shared" si="5"/>
        <v>17</v>
      </c>
      <c r="AK48" s="13">
        <v>2</v>
      </c>
      <c r="AL48" s="13">
        <v>0</v>
      </c>
      <c r="AM48" s="13">
        <v>2</v>
      </c>
      <c r="AN48" s="13">
        <v>2</v>
      </c>
      <c r="AO48" s="13">
        <v>0</v>
      </c>
      <c r="AP48" s="14">
        <v>2</v>
      </c>
      <c r="AQ48" s="22">
        <f t="shared" si="6"/>
        <v>8</v>
      </c>
      <c r="AR48" s="22">
        <f t="shared" si="7"/>
        <v>25</v>
      </c>
      <c r="AS48" s="13">
        <v>0</v>
      </c>
      <c r="AT48" s="13">
        <v>0</v>
      </c>
      <c r="AU48" s="13">
        <v>0</v>
      </c>
      <c r="AV48" s="13">
        <v>2</v>
      </c>
      <c r="AW48" s="14">
        <v>0</v>
      </c>
      <c r="AX48" s="22">
        <f t="shared" si="8"/>
        <v>2</v>
      </c>
      <c r="AY48" s="22">
        <f t="shared" si="9"/>
        <v>27</v>
      </c>
      <c r="AZ48" s="80">
        <v>2</v>
      </c>
      <c r="BA48" s="13">
        <v>1</v>
      </c>
      <c r="BB48" s="13">
        <v>0</v>
      </c>
      <c r="BC48" s="13">
        <v>0</v>
      </c>
      <c r="BD48" s="13">
        <v>0</v>
      </c>
      <c r="BE48" s="15">
        <v>0</v>
      </c>
      <c r="BF48" s="26">
        <f aca="true" t="shared" si="15" ref="BF48:BF54">SUM(AZ48:BE48)</f>
        <v>3</v>
      </c>
      <c r="BG48" s="22">
        <f t="shared" si="10"/>
        <v>30</v>
      </c>
      <c r="BH48" s="13">
        <v>0</v>
      </c>
      <c r="BI48" s="13">
        <v>0</v>
      </c>
      <c r="BJ48" s="13">
        <v>0</v>
      </c>
      <c r="BK48" s="13">
        <v>0</v>
      </c>
      <c r="BL48" s="14">
        <v>0</v>
      </c>
      <c r="BM48" s="22">
        <f t="shared" si="11"/>
        <v>0</v>
      </c>
      <c r="BN48" s="22">
        <f t="shared" si="12"/>
        <v>30</v>
      </c>
      <c r="BO48" s="13">
        <v>0</v>
      </c>
      <c r="BP48" s="13">
        <v>0</v>
      </c>
      <c r="BQ48" s="13">
        <v>0</v>
      </c>
      <c r="BR48" s="13">
        <v>0</v>
      </c>
      <c r="BS48" s="14">
        <v>2</v>
      </c>
      <c r="BT48" s="77">
        <v>0</v>
      </c>
      <c r="BU48" s="22">
        <f t="shared" si="13"/>
        <v>2</v>
      </c>
      <c r="BV48" s="28">
        <f t="shared" si="14"/>
        <v>32</v>
      </c>
      <c r="BW48" s="28">
        <f aca="true" t="shared" si="16" ref="BW48:BW54">RANK(BV48,$BV$47:$BV$72)</f>
        <v>18</v>
      </c>
    </row>
    <row r="49" spans="2:75" ht="13.5" customHeight="1">
      <c r="B49" s="58" t="s">
        <v>15</v>
      </c>
      <c r="C49" s="104" t="s">
        <v>31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6"/>
      <c r="N49" s="25">
        <f t="shared" si="0"/>
        <v>33</v>
      </c>
      <c r="O49" s="25">
        <f t="shared" si="0"/>
        <v>17</v>
      </c>
      <c r="P49" s="13">
        <v>0</v>
      </c>
      <c r="Q49" s="13">
        <v>0</v>
      </c>
      <c r="R49" s="13">
        <v>0</v>
      </c>
      <c r="S49" s="13">
        <v>1</v>
      </c>
      <c r="T49" s="14">
        <v>0</v>
      </c>
      <c r="U49" s="22">
        <f t="shared" si="1"/>
        <v>1</v>
      </c>
      <c r="V49" s="13">
        <v>2</v>
      </c>
      <c r="W49" s="13">
        <v>0</v>
      </c>
      <c r="X49" s="13">
        <v>2</v>
      </c>
      <c r="Y49" s="13">
        <v>0</v>
      </c>
      <c r="Z49" s="13">
        <v>0</v>
      </c>
      <c r="AA49" s="14">
        <v>2</v>
      </c>
      <c r="AB49" s="22">
        <f t="shared" si="2"/>
        <v>6</v>
      </c>
      <c r="AC49" s="22">
        <f t="shared" si="3"/>
        <v>7</v>
      </c>
      <c r="AD49" s="13">
        <v>0</v>
      </c>
      <c r="AE49" s="13">
        <v>0</v>
      </c>
      <c r="AF49" s="13">
        <v>2</v>
      </c>
      <c r="AG49" s="13">
        <v>2</v>
      </c>
      <c r="AH49" s="14">
        <v>0</v>
      </c>
      <c r="AI49" s="22">
        <f t="shared" si="4"/>
        <v>4</v>
      </c>
      <c r="AJ49" s="22">
        <f t="shared" si="5"/>
        <v>11</v>
      </c>
      <c r="AK49" s="13">
        <v>0</v>
      </c>
      <c r="AL49" s="13">
        <v>0</v>
      </c>
      <c r="AM49" s="13">
        <v>0</v>
      </c>
      <c r="AN49" s="13">
        <v>2</v>
      </c>
      <c r="AO49" s="13">
        <v>0</v>
      </c>
      <c r="AP49" s="14">
        <v>0</v>
      </c>
      <c r="AQ49" s="22">
        <f t="shared" si="6"/>
        <v>2</v>
      </c>
      <c r="AR49" s="22">
        <f t="shared" si="7"/>
        <v>13</v>
      </c>
      <c r="AS49" s="13">
        <v>2</v>
      </c>
      <c r="AT49" s="13">
        <v>2</v>
      </c>
      <c r="AU49" s="13">
        <v>0</v>
      </c>
      <c r="AV49" s="13">
        <v>2</v>
      </c>
      <c r="AW49" s="14">
        <v>0</v>
      </c>
      <c r="AX49" s="22">
        <f t="shared" si="8"/>
        <v>6</v>
      </c>
      <c r="AY49" s="22">
        <f t="shared" si="9"/>
        <v>19</v>
      </c>
      <c r="AZ49" s="80">
        <v>2</v>
      </c>
      <c r="BA49" s="13">
        <v>1</v>
      </c>
      <c r="BB49" s="13">
        <v>2</v>
      </c>
      <c r="BC49" s="13">
        <v>0</v>
      </c>
      <c r="BD49" s="13">
        <v>0</v>
      </c>
      <c r="BE49" s="15">
        <v>0</v>
      </c>
      <c r="BF49" s="26">
        <f t="shared" si="15"/>
        <v>5</v>
      </c>
      <c r="BG49" s="22">
        <f t="shared" si="10"/>
        <v>24</v>
      </c>
      <c r="BH49" s="13">
        <v>0</v>
      </c>
      <c r="BI49" s="13">
        <v>0</v>
      </c>
      <c r="BJ49" s="13">
        <v>1</v>
      </c>
      <c r="BK49" s="13">
        <v>0</v>
      </c>
      <c r="BL49" s="14">
        <v>2</v>
      </c>
      <c r="BM49" s="22">
        <f t="shared" si="11"/>
        <v>3</v>
      </c>
      <c r="BN49" s="22">
        <f t="shared" si="12"/>
        <v>27</v>
      </c>
      <c r="BO49" s="13">
        <v>0</v>
      </c>
      <c r="BP49" s="13">
        <v>0</v>
      </c>
      <c r="BQ49" s="13">
        <v>2</v>
      </c>
      <c r="BR49" s="13">
        <v>0</v>
      </c>
      <c r="BS49" s="14">
        <v>2</v>
      </c>
      <c r="BT49" s="77">
        <v>2</v>
      </c>
      <c r="BU49" s="22">
        <f t="shared" si="13"/>
        <v>6</v>
      </c>
      <c r="BV49" s="28">
        <f t="shared" si="14"/>
        <v>33</v>
      </c>
      <c r="BW49" s="28">
        <f t="shared" si="16"/>
        <v>17</v>
      </c>
    </row>
    <row r="50" spans="2:75" ht="13.5" customHeight="1">
      <c r="B50" s="58" t="s">
        <v>15</v>
      </c>
      <c r="C50" s="104" t="s">
        <v>41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6"/>
      <c r="N50" s="25">
        <f t="shared" si="0"/>
        <v>24</v>
      </c>
      <c r="O50" s="25">
        <f t="shared" si="0"/>
        <v>19</v>
      </c>
      <c r="P50" s="13">
        <v>0</v>
      </c>
      <c r="Q50" s="13">
        <v>2</v>
      </c>
      <c r="R50" s="13">
        <v>0</v>
      </c>
      <c r="S50" s="13">
        <v>0</v>
      </c>
      <c r="T50" s="14">
        <v>0</v>
      </c>
      <c r="U50" s="22">
        <f t="shared" si="1"/>
        <v>2</v>
      </c>
      <c r="V50" s="13">
        <v>2</v>
      </c>
      <c r="W50" s="13">
        <v>2</v>
      </c>
      <c r="X50" s="13">
        <v>0</v>
      </c>
      <c r="Y50" s="13">
        <v>0</v>
      </c>
      <c r="Z50" s="13">
        <v>0</v>
      </c>
      <c r="AA50" s="14">
        <v>0</v>
      </c>
      <c r="AB50" s="22">
        <f t="shared" si="2"/>
        <v>4</v>
      </c>
      <c r="AC50" s="22">
        <f t="shared" si="3"/>
        <v>6</v>
      </c>
      <c r="AD50" s="13">
        <v>1</v>
      </c>
      <c r="AE50" s="13">
        <v>0</v>
      </c>
      <c r="AF50" s="13">
        <v>0</v>
      </c>
      <c r="AG50" s="13">
        <v>0</v>
      </c>
      <c r="AH50" s="14">
        <v>2</v>
      </c>
      <c r="AI50" s="22">
        <f t="shared" si="4"/>
        <v>3</v>
      </c>
      <c r="AJ50" s="22">
        <f t="shared" si="5"/>
        <v>9</v>
      </c>
      <c r="AK50" s="13">
        <v>2</v>
      </c>
      <c r="AL50" s="13">
        <v>0</v>
      </c>
      <c r="AM50" s="13">
        <v>2</v>
      </c>
      <c r="AN50" s="13">
        <v>0</v>
      </c>
      <c r="AO50" s="13">
        <v>2</v>
      </c>
      <c r="AP50" s="14">
        <v>0</v>
      </c>
      <c r="AQ50" s="22">
        <f t="shared" si="6"/>
        <v>6</v>
      </c>
      <c r="AR50" s="22">
        <f t="shared" si="7"/>
        <v>15</v>
      </c>
      <c r="AS50" s="13">
        <v>0</v>
      </c>
      <c r="AT50" s="13">
        <v>0</v>
      </c>
      <c r="AU50" s="13">
        <v>0</v>
      </c>
      <c r="AV50" s="13">
        <v>0</v>
      </c>
      <c r="AW50" s="14">
        <v>0</v>
      </c>
      <c r="AX50" s="22">
        <f t="shared" si="8"/>
        <v>0</v>
      </c>
      <c r="AY50" s="22">
        <f t="shared" si="9"/>
        <v>15</v>
      </c>
      <c r="AZ50" s="80">
        <v>2</v>
      </c>
      <c r="BA50" s="13">
        <v>0</v>
      </c>
      <c r="BB50" s="13">
        <v>0</v>
      </c>
      <c r="BC50" s="13">
        <v>0</v>
      </c>
      <c r="BD50" s="13">
        <v>0</v>
      </c>
      <c r="BE50" s="15">
        <v>0</v>
      </c>
      <c r="BF50" s="26">
        <f t="shared" si="15"/>
        <v>2</v>
      </c>
      <c r="BG50" s="22">
        <f t="shared" si="10"/>
        <v>17</v>
      </c>
      <c r="BH50" s="13">
        <v>0</v>
      </c>
      <c r="BI50" s="13">
        <v>0</v>
      </c>
      <c r="BJ50" s="13">
        <v>1</v>
      </c>
      <c r="BK50" s="13">
        <v>0</v>
      </c>
      <c r="BL50" s="14">
        <v>2</v>
      </c>
      <c r="BM50" s="22">
        <f t="shared" si="11"/>
        <v>3</v>
      </c>
      <c r="BN50" s="22">
        <f t="shared" si="12"/>
        <v>20</v>
      </c>
      <c r="BO50" s="13">
        <v>0</v>
      </c>
      <c r="BP50" s="13">
        <v>0</v>
      </c>
      <c r="BQ50" s="13">
        <v>0</v>
      </c>
      <c r="BR50" s="13">
        <v>2</v>
      </c>
      <c r="BS50" s="14">
        <v>2</v>
      </c>
      <c r="BT50" s="77">
        <v>0</v>
      </c>
      <c r="BU50" s="22">
        <f t="shared" si="13"/>
        <v>4</v>
      </c>
      <c r="BV50" s="28">
        <f t="shared" si="14"/>
        <v>24</v>
      </c>
      <c r="BW50" s="28">
        <f t="shared" si="16"/>
        <v>19</v>
      </c>
    </row>
    <row r="51" spans="2:75" ht="13.5" customHeight="1">
      <c r="B51" s="58" t="s">
        <v>15</v>
      </c>
      <c r="C51" s="104" t="s">
        <v>33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6"/>
      <c r="N51" s="25">
        <f t="shared" si="0"/>
        <v>16</v>
      </c>
      <c r="O51" s="25">
        <f t="shared" si="0"/>
        <v>22</v>
      </c>
      <c r="P51" s="13">
        <v>0</v>
      </c>
      <c r="Q51" s="13">
        <v>0</v>
      </c>
      <c r="R51" s="13">
        <v>0</v>
      </c>
      <c r="S51" s="13">
        <v>1</v>
      </c>
      <c r="T51" s="14">
        <v>0</v>
      </c>
      <c r="U51" s="22">
        <f t="shared" si="1"/>
        <v>1</v>
      </c>
      <c r="V51" s="13">
        <v>1</v>
      </c>
      <c r="W51" s="13">
        <v>2</v>
      </c>
      <c r="X51" s="13">
        <v>2</v>
      </c>
      <c r="Y51" s="13">
        <v>0</v>
      </c>
      <c r="Z51" s="13">
        <v>0</v>
      </c>
      <c r="AA51" s="14">
        <v>0</v>
      </c>
      <c r="AB51" s="22">
        <f t="shared" si="2"/>
        <v>5</v>
      </c>
      <c r="AC51" s="22">
        <f t="shared" si="3"/>
        <v>6</v>
      </c>
      <c r="AD51" s="13">
        <v>0</v>
      </c>
      <c r="AE51" s="13">
        <v>0</v>
      </c>
      <c r="AF51" s="13">
        <v>0</v>
      </c>
      <c r="AG51" s="13">
        <v>0</v>
      </c>
      <c r="AH51" s="14">
        <v>2</v>
      </c>
      <c r="AI51" s="22">
        <f t="shared" si="4"/>
        <v>2</v>
      </c>
      <c r="AJ51" s="22">
        <f t="shared" si="5"/>
        <v>8</v>
      </c>
      <c r="AK51" s="13">
        <v>0</v>
      </c>
      <c r="AL51" s="13">
        <v>0</v>
      </c>
      <c r="AM51" s="13">
        <v>2</v>
      </c>
      <c r="AN51" s="13">
        <v>0</v>
      </c>
      <c r="AO51" s="13">
        <v>0</v>
      </c>
      <c r="AP51" s="14">
        <v>0</v>
      </c>
      <c r="AQ51" s="22">
        <f t="shared" si="6"/>
        <v>2</v>
      </c>
      <c r="AR51" s="22">
        <f t="shared" si="7"/>
        <v>10</v>
      </c>
      <c r="AS51" s="13">
        <v>0</v>
      </c>
      <c r="AT51" s="13">
        <v>0</v>
      </c>
      <c r="AU51" s="13">
        <v>0</v>
      </c>
      <c r="AV51" s="13">
        <v>0</v>
      </c>
      <c r="AW51" s="14">
        <v>0</v>
      </c>
      <c r="AX51" s="22">
        <f t="shared" si="8"/>
        <v>0</v>
      </c>
      <c r="AY51" s="22">
        <f t="shared" si="9"/>
        <v>10</v>
      </c>
      <c r="AZ51" s="80">
        <v>0</v>
      </c>
      <c r="BA51" s="13">
        <v>0</v>
      </c>
      <c r="BB51" s="13">
        <v>2</v>
      </c>
      <c r="BC51" s="13">
        <v>0</v>
      </c>
      <c r="BD51" s="13">
        <v>0</v>
      </c>
      <c r="BE51" s="15">
        <v>0</v>
      </c>
      <c r="BF51" s="26">
        <f t="shared" si="15"/>
        <v>2</v>
      </c>
      <c r="BG51" s="22">
        <f t="shared" si="10"/>
        <v>12</v>
      </c>
      <c r="BH51" s="13">
        <v>2</v>
      </c>
      <c r="BI51" s="13">
        <v>0</v>
      </c>
      <c r="BJ51" s="13">
        <v>1</v>
      </c>
      <c r="BK51" s="13">
        <v>0</v>
      </c>
      <c r="BL51" s="14">
        <v>0</v>
      </c>
      <c r="BM51" s="22">
        <f t="shared" si="11"/>
        <v>3</v>
      </c>
      <c r="BN51" s="22">
        <f t="shared" si="12"/>
        <v>15</v>
      </c>
      <c r="BO51" s="13">
        <v>0</v>
      </c>
      <c r="BP51" s="13">
        <v>0</v>
      </c>
      <c r="BQ51" s="13">
        <v>0</v>
      </c>
      <c r="BR51" s="13">
        <v>0</v>
      </c>
      <c r="BS51" s="14">
        <v>0</v>
      </c>
      <c r="BT51" s="77">
        <v>1</v>
      </c>
      <c r="BU51" s="22">
        <f t="shared" si="13"/>
        <v>1</v>
      </c>
      <c r="BV51" s="28">
        <f t="shared" si="14"/>
        <v>16</v>
      </c>
      <c r="BW51" s="28">
        <f t="shared" si="16"/>
        <v>22</v>
      </c>
    </row>
    <row r="52" spans="2:75" ht="13.5" customHeight="1">
      <c r="B52" s="58" t="s">
        <v>15</v>
      </c>
      <c r="C52" s="104" t="s">
        <v>35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6"/>
      <c r="N52" s="25">
        <f t="shared" si="0"/>
        <v>13</v>
      </c>
      <c r="O52" s="25">
        <f t="shared" si="0"/>
        <v>23</v>
      </c>
      <c r="P52" s="13">
        <v>0</v>
      </c>
      <c r="Q52" s="13">
        <v>0</v>
      </c>
      <c r="R52" s="13">
        <v>0</v>
      </c>
      <c r="S52" s="13">
        <v>1</v>
      </c>
      <c r="T52" s="14">
        <v>0</v>
      </c>
      <c r="U52" s="22">
        <f t="shared" si="1"/>
        <v>1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4">
        <v>0</v>
      </c>
      <c r="AB52" s="22">
        <f t="shared" si="2"/>
        <v>0</v>
      </c>
      <c r="AC52" s="22">
        <f t="shared" si="3"/>
        <v>1</v>
      </c>
      <c r="AD52" s="13">
        <v>0</v>
      </c>
      <c r="AE52" s="13">
        <v>0</v>
      </c>
      <c r="AF52" s="13">
        <v>0</v>
      </c>
      <c r="AG52" s="13">
        <v>0</v>
      </c>
      <c r="AH52" s="14">
        <v>2</v>
      </c>
      <c r="AI52" s="22">
        <f t="shared" si="4"/>
        <v>2</v>
      </c>
      <c r="AJ52" s="22">
        <f t="shared" si="5"/>
        <v>3</v>
      </c>
      <c r="AK52" s="13">
        <v>0</v>
      </c>
      <c r="AL52" s="13">
        <v>2</v>
      </c>
      <c r="AM52" s="13">
        <v>2</v>
      </c>
      <c r="AN52" s="13">
        <v>0</v>
      </c>
      <c r="AO52" s="13">
        <v>2</v>
      </c>
      <c r="AP52" s="14">
        <v>0</v>
      </c>
      <c r="AQ52" s="22">
        <f t="shared" si="6"/>
        <v>6</v>
      </c>
      <c r="AR52" s="22">
        <f t="shared" si="7"/>
        <v>9</v>
      </c>
      <c r="AS52" s="13">
        <v>0</v>
      </c>
      <c r="AT52" s="13">
        <v>0</v>
      </c>
      <c r="AU52" s="13">
        <v>0</v>
      </c>
      <c r="AV52" s="13">
        <v>0</v>
      </c>
      <c r="AW52" s="14">
        <v>0</v>
      </c>
      <c r="AX52" s="22">
        <f t="shared" si="8"/>
        <v>0</v>
      </c>
      <c r="AY52" s="22">
        <f t="shared" si="9"/>
        <v>9</v>
      </c>
      <c r="AZ52" s="80">
        <v>0</v>
      </c>
      <c r="BA52" s="13">
        <v>0</v>
      </c>
      <c r="BB52" s="13">
        <v>0</v>
      </c>
      <c r="BC52" s="13">
        <v>0</v>
      </c>
      <c r="BD52" s="13">
        <v>0</v>
      </c>
      <c r="BE52" s="15">
        <v>0</v>
      </c>
      <c r="BF52" s="26">
        <f t="shared" si="15"/>
        <v>0</v>
      </c>
      <c r="BG52" s="22">
        <f t="shared" si="10"/>
        <v>9</v>
      </c>
      <c r="BH52" s="13">
        <v>2</v>
      </c>
      <c r="BI52" s="13">
        <v>0</v>
      </c>
      <c r="BJ52" s="13">
        <v>1</v>
      </c>
      <c r="BK52" s="13">
        <v>0</v>
      </c>
      <c r="BL52" s="14">
        <v>0</v>
      </c>
      <c r="BM52" s="22">
        <f t="shared" si="11"/>
        <v>3</v>
      </c>
      <c r="BN52" s="22">
        <f t="shared" si="12"/>
        <v>12</v>
      </c>
      <c r="BO52" s="13">
        <v>0</v>
      </c>
      <c r="BP52" s="13">
        <v>0</v>
      </c>
      <c r="BQ52" s="13">
        <v>0</v>
      </c>
      <c r="BR52" s="13">
        <v>0</v>
      </c>
      <c r="BS52" s="14">
        <v>0</v>
      </c>
      <c r="BT52" s="77">
        <v>1</v>
      </c>
      <c r="BU52" s="22">
        <f t="shared" si="13"/>
        <v>1</v>
      </c>
      <c r="BV52" s="28">
        <f t="shared" si="14"/>
        <v>13</v>
      </c>
      <c r="BW52" s="28">
        <f t="shared" si="16"/>
        <v>23</v>
      </c>
    </row>
    <row r="53" spans="2:75" ht="13.5" customHeight="1">
      <c r="B53" s="58" t="s">
        <v>15</v>
      </c>
      <c r="C53" s="104" t="s">
        <v>40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6"/>
      <c r="N53" s="25">
        <f t="shared" si="0"/>
        <v>22</v>
      </c>
      <c r="O53" s="25">
        <f t="shared" si="0"/>
        <v>20</v>
      </c>
      <c r="P53" s="13">
        <v>2</v>
      </c>
      <c r="Q53" s="13">
        <v>0</v>
      </c>
      <c r="R53" s="13">
        <v>0</v>
      </c>
      <c r="S53" s="13">
        <v>0</v>
      </c>
      <c r="T53" s="14">
        <v>0</v>
      </c>
      <c r="U53" s="22">
        <f t="shared" si="1"/>
        <v>2</v>
      </c>
      <c r="V53" s="13">
        <v>1</v>
      </c>
      <c r="W53" s="13">
        <v>2</v>
      </c>
      <c r="X53" s="13">
        <v>2</v>
      </c>
      <c r="Y53" s="13">
        <v>0</v>
      </c>
      <c r="Z53" s="13">
        <v>0</v>
      </c>
      <c r="AA53" s="14">
        <v>2</v>
      </c>
      <c r="AB53" s="22">
        <f t="shared" si="2"/>
        <v>7</v>
      </c>
      <c r="AC53" s="22">
        <f t="shared" si="3"/>
        <v>9</v>
      </c>
      <c r="AD53" s="13">
        <v>2</v>
      </c>
      <c r="AE53" s="13">
        <v>2</v>
      </c>
      <c r="AF53" s="13">
        <v>2</v>
      </c>
      <c r="AG53" s="13">
        <v>0</v>
      </c>
      <c r="AH53" s="14">
        <v>0</v>
      </c>
      <c r="AI53" s="22">
        <f t="shared" si="4"/>
        <v>6</v>
      </c>
      <c r="AJ53" s="22">
        <f t="shared" si="5"/>
        <v>15</v>
      </c>
      <c r="AK53" s="13">
        <v>0</v>
      </c>
      <c r="AL53" s="13">
        <v>0</v>
      </c>
      <c r="AM53" s="13">
        <v>2</v>
      </c>
      <c r="AN53" s="13">
        <v>0</v>
      </c>
      <c r="AO53" s="13">
        <v>0</v>
      </c>
      <c r="AP53" s="14">
        <v>0</v>
      </c>
      <c r="AQ53" s="22">
        <f t="shared" si="6"/>
        <v>2</v>
      </c>
      <c r="AR53" s="22">
        <f t="shared" si="7"/>
        <v>17</v>
      </c>
      <c r="AS53" s="13">
        <v>0</v>
      </c>
      <c r="AT53" s="13">
        <v>0</v>
      </c>
      <c r="AU53" s="13">
        <v>0</v>
      </c>
      <c r="AV53" s="13">
        <v>2</v>
      </c>
      <c r="AW53" s="14">
        <v>0</v>
      </c>
      <c r="AX53" s="22">
        <f t="shared" si="8"/>
        <v>2</v>
      </c>
      <c r="AY53" s="22">
        <f t="shared" si="9"/>
        <v>19</v>
      </c>
      <c r="AZ53" s="80">
        <v>0</v>
      </c>
      <c r="BA53" s="13">
        <v>0</v>
      </c>
      <c r="BB53" s="13">
        <v>0</v>
      </c>
      <c r="BC53" s="13">
        <v>0</v>
      </c>
      <c r="BD53" s="13">
        <v>0</v>
      </c>
      <c r="BE53" s="15">
        <v>0</v>
      </c>
      <c r="BF53" s="26">
        <f t="shared" si="15"/>
        <v>0</v>
      </c>
      <c r="BG53" s="22">
        <f t="shared" si="10"/>
        <v>19</v>
      </c>
      <c r="BH53" s="13">
        <v>0</v>
      </c>
      <c r="BI53" s="13">
        <v>0</v>
      </c>
      <c r="BJ53" s="13">
        <v>0</v>
      </c>
      <c r="BK53" s="13">
        <v>0</v>
      </c>
      <c r="BL53" s="14">
        <v>0</v>
      </c>
      <c r="BM53" s="22">
        <f t="shared" si="11"/>
        <v>0</v>
      </c>
      <c r="BN53" s="22">
        <f t="shared" si="12"/>
        <v>19</v>
      </c>
      <c r="BO53" s="13">
        <v>0</v>
      </c>
      <c r="BP53" s="13">
        <v>0</v>
      </c>
      <c r="BQ53" s="13">
        <v>0</v>
      </c>
      <c r="BR53" s="13">
        <v>0</v>
      </c>
      <c r="BS53" s="14">
        <v>2</v>
      </c>
      <c r="BT53" s="77">
        <v>1</v>
      </c>
      <c r="BU53" s="22">
        <f t="shared" si="13"/>
        <v>3</v>
      </c>
      <c r="BV53" s="28">
        <f t="shared" si="14"/>
        <v>22</v>
      </c>
      <c r="BW53" s="28">
        <f t="shared" si="16"/>
        <v>20</v>
      </c>
    </row>
    <row r="54" spans="2:75" ht="13.5" customHeight="1" thickBot="1">
      <c r="B54" s="58" t="s">
        <v>15</v>
      </c>
      <c r="C54" s="107" t="s">
        <v>38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9"/>
      <c r="N54" s="46">
        <f t="shared" si="0"/>
        <v>13</v>
      </c>
      <c r="O54" s="46">
        <f t="shared" si="0"/>
        <v>23</v>
      </c>
      <c r="P54" s="47">
        <v>0</v>
      </c>
      <c r="Q54" s="47">
        <v>0</v>
      </c>
      <c r="R54" s="47">
        <v>2</v>
      </c>
      <c r="S54" s="47">
        <v>1</v>
      </c>
      <c r="T54" s="48">
        <v>0</v>
      </c>
      <c r="U54" s="49">
        <f t="shared" si="1"/>
        <v>3</v>
      </c>
      <c r="V54" s="47">
        <v>1</v>
      </c>
      <c r="W54" s="47">
        <v>0</v>
      </c>
      <c r="X54" s="47">
        <v>2</v>
      </c>
      <c r="Y54" s="47">
        <v>0</v>
      </c>
      <c r="Z54" s="47">
        <v>0</v>
      </c>
      <c r="AA54" s="48">
        <v>2</v>
      </c>
      <c r="AB54" s="49">
        <f t="shared" si="2"/>
        <v>5</v>
      </c>
      <c r="AC54" s="49">
        <f t="shared" si="3"/>
        <v>8</v>
      </c>
      <c r="AD54" s="50">
        <v>0</v>
      </c>
      <c r="AE54" s="51">
        <v>0</v>
      </c>
      <c r="AF54" s="51">
        <v>0</v>
      </c>
      <c r="AG54" s="51">
        <v>0</v>
      </c>
      <c r="AH54" s="48">
        <v>0</v>
      </c>
      <c r="AI54" s="49">
        <f t="shared" si="4"/>
        <v>0</v>
      </c>
      <c r="AJ54" s="49">
        <f t="shared" si="5"/>
        <v>8</v>
      </c>
      <c r="AK54" s="47">
        <v>0</v>
      </c>
      <c r="AL54" s="47">
        <v>0</v>
      </c>
      <c r="AM54" s="47">
        <v>2</v>
      </c>
      <c r="AN54" s="47">
        <v>0</v>
      </c>
      <c r="AO54" s="47">
        <v>0</v>
      </c>
      <c r="AP54" s="48">
        <v>0</v>
      </c>
      <c r="AQ54" s="49">
        <f t="shared" si="6"/>
        <v>2</v>
      </c>
      <c r="AR54" s="49">
        <f t="shared" si="7"/>
        <v>10</v>
      </c>
      <c r="AS54" s="47">
        <v>0</v>
      </c>
      <c r="AT54" s="47">
        <v>0</v>
      </c>
      <c r="AU54" s="47">
        <v>0</v>
      </c>
      <c r="AV54" s="47">
        <v>0</v>
      </c>
      <c r="AW54" s="48">
        <v>0</v>
      </c>
      <c r="AX54" s="49">
        <f t="shared" si="8"/>
        <v>0</v>
      </c>
      <c r="AY54" s="49">
        <f t="shared" si="9"/>
        <v>10</v>
      </c>
      <c r="AZ54" s="81">
        <v>0</v>
      </c>
      <c r="BA54" s="47">
        <v>0</v>
      </c>
      <c r="BB54" s="47">
        <v>0</v>
      </c>
      <c r="BC54" s="47">
        <v>0</v>
      </c>
      <c r="BD54" s="47">
        <v>0</v>
      </c>
      <c r="BE54" s="52">
        <v>0</v>
      </c>
      <c r="BF54" s="49">
        <f t="shared" si="15"/>
        <v>0</v>
      </c>
      <c r="BG54" s="49">
        <f t="shared" si="10"/>
        <v>10</v>
      </c>
      <c r="BH54" s="47">
        <v>0</v>
      </c>
      <c r="BI54" s="47">
        <v>0</v>
      </c>
      <c r="BJ54" s="47">
        <v>0</v>
      </c>
      <c r="BK54" s="47">
        <v>0</v>
      </c>
      <c r="BL54" s="48">
        <v>0</v>
      </c>
      <c r="BM54" s="49">
        <f t="shared" si="11"/>
        <v>0</v>
      </c>
      <c r="BN54" s="49">
        <f t="shared" si="12"/>
        <v>10</v>
      </c>
      <c r="BO54" s="47">
        <v>0</v>
      </c>
      <c r="BP54" s="47">
        <v>0</v>
      </c>
      <c r="BQ54" s="47">
        <v>0</v>
      </c>
      <c r="BR54" s="47">
        <v>0</v>
      </c>
      <c r="BS54" s="48">
        <v>2</v>
      </c>
      <c r="BT54" s="78">
        <v>1</v>
      </c>
      <c r="BU54" s="49">
        <f t="shared" si="13"/>
        <v>3</v>
      </c>
      <c r="BV54" s="45">
        <f t="shared" si="14"/>
        <v>13</v>
      </c>
      <c r="BW54" s="45">
        <f t="shared" si="16"/>
        <v>23</v>
      </c>
    </row>
    <row r="55" ht="12.75">
      <c r="BV55" s="64">
        <v>116</v>
      </c>
    </row>
    <row r="56" spans="4:74" ht="13.5" thickBot="1">
      <c r="D56" s="41" t="s">
        <v>21</v>
      </c>
      <c r="BV56" s="64">
        <v>115</v>
      </c>
    </row>
    <row r="57" spans="3:75" ht="13.5" customHeight="1" thickBot="1">
      <c r="C57" s="101" t="s">
        <v>4</v>
      </c>
      <c r="D57" s="102"/>
      <c r="E57" s="102"/>
      <c r="F57" s="102"/>
      <c r="G57" s="102"/>
      <c r="H57" s="102"/>
      <c r="I57" s="102"/>
      <c r="J57" s="102"/>
      <c r="K57" s="102"/>
      <c r="L57" s="102"/>
      <c r="M57" s="87"/>
      <c r="N57" s="23" t="s">
        <v>2</v>
      </c>
      <c r="O57" s="23" t="s">
        <v>0</v>
      </c>
      <c r="P57" s="135">
        <v>33</v>
      </c>
      <c r="Q57" s="135">
        <v>34</v>
      </c>
      <c r="R57" s="135">
        <v>35</v>
      </c>
      <c r="S57" s="135">
        <v>36</v>
      </c>
      <c r="T57" s="136">
        <v>37</v>
      </c>
      <c r="U57" s="137" t="s">
        <v>3</v>
      </c>
      <c r="V57" s="135">
        <v>38</v>
      </c>
      <c r="W57" s="135">
        <v>39</v>
      </c>
      <c r="X57" s="135">
        <v>40</v>
      </c>
      <c r="Y57" s="135">
        <v>41</v>
      </c>
      <c r="Z57" s="135">
        <v>42</v>
      </c>
      <c r="AA57" s="136">
        <v>43</v>
      </c>
      <c r="AB57" s="21" t="s">
        <v>3</v>
      </c>
      <c r="AC57" s="21" t="s">
        <v>2</v>
      </c>
      <c r="AD57" s="135">
        <v>44</v>
      </c>
      <c r="AE57" s="135">
        <v>45</v>
      </c>
      <c r="AF57" s="135">
        <v>46</v>
      </c>
      <c r="AG57" s="135">
        <v>47</v>
      </c>
      <c r="AH57" s="136">
        <v>48</v>
      </c>
      <c r="AI57" s="137" t="s">
        <v>3</v>
      </c>
      <c r="AJ57" s="137" t="s">
        <v>2</v>
      </c>
      <c r="AK57" s="135">
        <v>49</v>
      </c>
      <c r="AL57" s="135">
        <v>50</v>
      </c>
      <c r="AM57" s="135">
        <v>51</v>
      </c>
      <c r="AN57" s="135">
        <v>52</v>
      </c>
      <c r="AO57" s="135">
        <v>53</v>
      </c>
      <c r="AP57" s="138" t="s">
        <v>24</v>
      </c>
      <c r="AQ57" s="137" t="s">
        <v>3</v>
      </c>
      <c r="AR57" s="137" t="s">
        <v>2</v>
      </c>
      <c r="AS57" s="135">
        <v>55</v>
      </c>
      <c r="AT57" s="135">
        <v>56</v>
      </c>
      <c r="AU57" s="135">
        <v>57</v>
      </c>
      <c r="AV57" s="135">
        <v>58</v>
      </c>
      <c r="AW57" s="136">
        <v>59</v>
      </c>
      <c r="AX57" s="137" t="s">
        <v>3</v>
      </c>
      <c r="AY57" s="137" t="s">
        <v>2</v>
      </c>
      <c r="AZ57" s="139">
        <v>60</v>
      </c>
      <c r="BA57" s="135">
        <v>61</v>
      </c>
      <c r="BB57" s="135">
        <v>62</v>
      </c>
      <c r="BC57" s="135">
        <v>63</v>
      </c>
      <c r="BD57" s="135">
        <v>64</v>
      </c>
      <c r="BE57" s="140">
        <v>65</v>
      </c>
      <c r="BF57" s="141" t="s">
        <v>3</v>
      </c>
      <c r="BG57" s="23" t="s">
        <v>2</v>
      </c>
      <c r="BH57" s="110" t="s">
        <v>0</v>
      </c>
      <c r="BI57" s="110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65">
        <v>114</v>
      </c>
      <c r="BW57" s="29"/>
    </row>
    <row r="58" spans="2:75" ht="13.5" customHeight="1">
      <c r="B58" s="58" t="s">
        <v>15</v>
      </c>
      <c r="C58" s="143" t="s">
        <v>5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5"/>
      <c r="N58" s="24">
        <f>BG58</f>
        <v>38</v>
      </c>
      <c r="O58" s="24">
        <f>BH58</f>
        <v>9</v>
      </c>
      <c r="P58" s="13">
        <v>2</v>
      </c>
      <c r="Q58" s="13">
        <v>2</v>
      </c>
      <c r="R58" s="13">
        <v>2</v>
      </c>
      <c r="S58" s="13">
        <v>0</v>
      </c>
      <c r="T58" s="14">
        <v>2</v>
      </c>
      <c r="U58" s="22">
        <f aca="true" t="shared" si="17" ref="U58:U65">SUM(P58:T58)</f>
        <v>8</v>
      </c>
      <c r="V58" s="13">
        <v>2</v>
      </c>
      <c r="W58" s="13">
        <v>0</v>
      </c>
      <c r="X58" s="13">
        <v>2</v>
      </c>
      <c r="Y58" s="13">
        <v>2</v>
      </c>
      <c r="Z58" s="13">
        <v>2</v>
      </c>
      <c r="AA58" s="14">
        <v>0</v>
      </c>
      <c r="AB58" s="22">
        <f aca="true" t="shared" si="18" ref="AB58:AB65">SUM(V58:AA58)</f>
        <v>8</v>
      </c>
      <c r="AC58" s="22">
        <f aca="true" t="shared" si="19" ref="AC58:AC65">U58+AB58</f>
        <v>16</v>
      </c>
      <c r="AD58" s="13">
        <v>0</v>
      </c>
      <c r="AE58" s="13">
        <v>2</v>
      </c>
      <c r="AF58" s="13">
        <v>0</v>
      </c>
      <c r="AG58" s="13">
        <v>2</v>
      </c>
      <c r="AH58" s="14">
        <v>2</v>
      </c>
      <c r="AI58" s="22">
        <f aca="true" t="shared" si="20" ref="AI58:AI65">SUM(AD58:AH58)</f>
        <v>6</v>
      </c>
      <c r="AJ58" s="22">
        <f aca="true" t="shared" si="21" ref="AJ58:AJ65">AC58+AI58</f>
        <v>22</v>
      </c>
      <c r="AK58" s="13">
        <v>2</v>
      </c>
      <c r="AL58" s="13">
        <v>0</v>
      </c>
      <c r="AM58" s="13">
        <v>2</v>
      </c>
      <c r="AN58" s="13">
        <v>0</v>
      </c>
      <c r="AO58" s="13">
        <v>0</v>
      </c>
      <c r="AP58" s="14">
        <v>2</v>
      </c>
      <c r="AQ58" s="22">
        <f aca="true" t="shared" si="22" ref="AQ58:AQ65">SUM(AK58:AP58)</f>
        <v>6</v>
      </c>
      <c r="AR58" s="22">
        <f aca="true" t="shared" si="23" ref="AR58:AR65">AJ58+AQ58</f>
        <v>28</v>
      </c>
      <c r="AS58" s="13">
        <v>2</v>
      </c>
      <c r="AT58" s="13">
        <v>2</v>
      </c>
      <c r="AU58" s="13">
        <v>1</v>
      </c>
      <c r="AV58" s="13">
        <v>0</v>
      </c>
      <c r="AW58" s="14">
        <v>2</v>
      </c>
      <c r="AX58" s="22">
        <f aca="true" t="shared" si="24" ref="AX58:AX65">SUM(AS58:AW58)</f>
        <v>7</v>
      </c>
      <c r="AY58" s="22">
        <f aca="true" t="shared" si="25" ref="AY58:AY65">AR58+AX58</f>
        <v>35</v>
      </c>
      <c r="AZ58" s="80">
        <v>2</v>
      </c>
      <c r="BA58" s="13">
        <v>0</v>
      </c>
      <c r="BB58" s="13">
        <v>0</v>
      </c>
      <c r="BC58" s="13">
        <v>0</v>
      </c>
      <c r="BD58" s="13">
        <v>1</v>
      </c>
      <c r="BE58" s="15">
        <v>0</v>
      </c>
      <c r="BF58" s="82">
        <f aca="true" t="shared" si="26" ref="BF58:BF65">SUM(AZ58:BE58)</f>
        <v>3</v>
      </c>
      <c r="BG58" s="55">
        <f aca="true" t="shared" si="27" ref="BG58:BG65">SUM(U58,AB58,AI58,AQ58,AX58,BF58)</f>
        <v>38</v>
      </c>
      <c r="BH58" s="111">
        <f>RANK(BG58,$BG$58:$BG$74)</f>
        <v>9</v>
      </c>
      <c r="BI58" s="112"/>
      <c r="BJ58" s="54"/>
      <c r="BK58" s="54"/>
      <c r="BL58" s="54"/>
      <c r="BM58" s="29"/>
      <c r="BN58" s="29"/>
      <c r="BO58" s="54"/>
      <c r="BP58" s="54"/>
      <c r="BQ58" s="54"/>
      <c r="BR58" s="54"/>
      <c r="BS58" s="54"/>
      <c r="BT58" s="54"/>
      <c r="BU58" s="29"/>
      <c r="BV58" s="65">
        <v>113</v>
      </c>
      <c r="BW58" s="29"/>
    </row>
    <row r="59" spans="2:75" ht="13.5" customHeight="1">
      <c r="B59" s="58" t="s">
        <v>15</v>
      </c>
      <c r="C59" s="104" t="s">
        <v>34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6"/>
      <c r="N59" s="25">
        <f aca="true" t="shared" si="28" ref="N59:O65">BG59</f>
        <v>16</v>
      </c>
      <c r="O59" s="25">
        <f t="shared" si="28"/>
        <v>15</v>
      </c>
      <c r="P59" s="13">
        <v>0</v>
      </c>
      <c r="Q59" s="13">
        <v>0</v>
      </c>
      <c r="R59" s="13">
        <v>2</v>
      </c>
      <c r="S59" s="13">
        <v>2</v>
      </c>
      <c r="T59" s="14">
        <v>1</v>
      </c>
      <c r="U59" s="22">
        <f t="shared" si="17"/>
        <v>5</v>
      </c>
      <c r="V59" s="13">
        <v>0</v>
      </c>
      <c r="W59" s="13">
        <v>0</v>
      </c>
      <c r="X59" s="13">
        <v>2</v>
      </c>
      <c r="Y59" s="13">
        <v>0</v>
      </c>
      <c r="Z59" s="13">
        <v>0</v>
      </c>
      <c r="AA59" s="14">
        <v>0</v>
      </c>
      <c r="AB59" s="22">
        <f t="shared" si="18"/>
        <v>2</v>
      </c>
      <c r="AC59" s="22">
        <f t="shared" si="19"/>
        <v>7</v>
      </c>
      <c r="AD59" s="13">
        <v>0</v>
      </c>
      <c r="AE59" s="13">
        <v>2</v>
      </c>
      <c r="AF59" s="13">
        <v>0</v>
      </c>
      <c r="AG59" s="13">
        <v>0</v>
      </c>
      <c r="AH59" s="14">
        <v>0</v>
      </c>
      <c r="AI59" s="22">
        <f t="shared" si="20"/>
        <v>2</v>
      </c>
      <c r="AJ59" s="22">
        <f t="shared" si="21"/>
        <v>9</v>
      </c>
      <c r="AK59" s="13">
        <v>0</v>
      </c>
      <c r="AL59" s="13">
        <v>0</v>
      </c>
      <c r="AM59" s="13">
        <v>2</v>
      </c>
      <c r="AN59" s="13">
        <v>0</v>
      </c>
      <c r="AO59" s="13">
        <v>0</v>
      </c>
      <c r="AP59" s="14">
        <v>0</v>
      </c>
      <c r="AQ59" s="22">
        <f t="shared" si="22"/>
        <v>2</v>
      </c>
      <c r="AR59" s="22">
        <f t="shared" si="23"/>
        <v>11</v>
      </c>
      <c r="AS59" s="13">
        <v>2</v>
      </c>
      <c r="AT59" s="13">
        <v>0</v>
      </c>
      <c r="AU59" s="13">
        <v>0</v>
      </c>
      <c r="AV59" s="13">
        <v>0</v>
      </c>
      <c r="AW59" s="14">
        <v>2</v>
      </c>
      <c r="AX59" s="22">
        <f t="shared" si="24"/>
        <v>4</v>
      </c>
      <c r="AY59" s="22">
        <f t="shared" si="25"/>
        <v>15</v>
      </c>
      <c r="AZ59" s="80">
        <v>0</v>
      </c>
      <c r="BA59" s="13">
        <v>0</v>
      </c>
      <c r="BB59" s="13">
        <v>0</v>
      </c>
      <c r="BC59" s="13">
        <v>0</v>
      </c>
      <c r="BD59" s="13">
        <v>0</v>
      </c>
      <c r="BE59" s="15">
        <v>1</v>
      </c>
      <c r="BF59" s="83">
        <f t="shared" si="26"/>
        <v>1</v>
      </c>
      <c r="BG59" s="56">
        <f t="shared" si="27"/>
        <v>16</v>
      </c>
      <c r="BH59" s="113">
        <f aca="true" t="shared" si="29" ref="BH59:BH65">RANK(BG59,$BG$58:$BG$74)</f>
        <v>15</v>
      </c>
      <c r="BI59" s="114"/>
      <c r="BJ59" s="54"/>
      <c r="BK59" s="54"/>
      <c r="BL59" s="54"/>
      <c r="BM59" s="29"/>
      <c r="BN59" s="29"/>
      <c r="BO59" s="54"/>
      <c r="BP59" s="54"/>
      <c r="BQ59" s="54"/>
      <c r="BR59" s="54"/>
      <c r="BS59" s="54"/>
      <c r="BT59" s="54"/>
      <c r="BU59" s="29"/>
      <c r="BV59" s="65">
        <v>112</v>
      </c>
      <c r="BW59" s="29"/>
    </row>
    <row r="60" spans="2:75" ht="13.5" customHeight="1">
      <c r="B60" s="58" t="s">
        <v>15</v>
      </c>
      <c r="C60" s="104" t="s">
        <v>36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6"/>
      <c r="N60" s="25">
        <f t="shared" si="28"/>
        <v>38</v>
      </c>
      <c r="O60" s="25">
        <f t="shared" si="28"/>
        <v>9</v>
      </c>
      <c r="P60" s="13">
        <v>2</v>
      </c>
      <c r="Q60" s="13">
        <v>0</v>
      </c>
      <c r="R60" s="13">
        <v>2</v>
      </c>
      <c r="S60" s="13">
        <v>2</v>
      </c>
      <c r="T60" s="14">
        <v>2</v>
      </c>
      <c r="U60" s="22">
        <f t="shared" si="17"/>
        <v>8</v>
      </c>
      <c r="V60" s="13">
        <v>0</v>
      </c>
      <c r="W60" s="13">
        <v>0</v>
      </c>
      <c r="X60" s="13">
        <v>2</v>
      </c>
      <c r="Y60" s="13">
        <v>2</v>
      </c>
      <c r="Z60" s="13">
        <v>2</v>
      </c>
      <c r="AA60" s="14">
        <v>2</v>
      </c>
      <c r="AB60" s="22">
        <f t="shared" si="18"/>
        <v>8</v>
      </c>
      <c r="AC60" s="22">
        <f t="shared" si="19"/>
        <v>16</v>
      </c>
      <c r="AD60" s="13">
        <v>0</v>
      </c>
      <c r="AE60" s="13">
        <v>2</v>
      </c>
      <c r="AF60" s="13">
        <v>2</v>
      </c>
      <c r="AG60" s="13">
        <v>2</v>
      </c>
      <c r="AH60" s="14">
        <v>2</v>
      </c>
      <c r="AI60" s="22">
        <f t="shared" si="20"/>
        <v>8</v>
      </c>
      <c r="AJ60" s="22">
        <f t="shared" si="21"/>
        <v>24</v>
      </c>
      <c r="AK60" s="13">
        <v>2</v>
      </c>
      <c r="AL60" s="13">
        <v>1</v>
      </c>
      <c r="AM60" s="13">
        <v>2</v>
      </c>
      <c r="AN60" s="13">
        <v>2</v>
      </c>
      <c r="AO60" s="13">
        <v>0</v>
      </c>
      <c r="AP60" s="14">
        <v>0</v>
      </c>
      <c r="AQ60" s="22">
        <f t="shared" si="22"/>
        <v>7</v>
      </c>
      <c r="AR60" s="22">
        <f t="shared" si="23"/>
        <v>31</v>
      </c>
      <c r="AS60" s="13">
        <v>2</v>
      </c>
      <c r="AT60" s="13">
        <v>1</v>
      </c>
      <c r="AU60" s="13">
        <v>0</v>
      </c>
      <c r="AV60" s="13">
        <v>0</v>
      </c>
      <c r="AW60" s="14">
        <v>2</v>
      </c>
      <c r="AX60" s="22">
        <f t="shared" si="24"/>
        <v>5</v>
      </c>
      <c r="AY60" s="22">
        <f t="shared" si="25"/>
        <v>36</v>
      </c>
      <c r="AZ60" s="80">
        <v>0</v>
      </c>
      <c r="BA60" s="13">
        <v>0</v>
      </c>
      <c r="BB60" s="13">
        <v>0</v>
      </c>
      <c r="BC60" s="13">
        <v>0</v>
      </c>
      <c r="BD60" s="13">
        <v>2</v>
      </c>
      <c r="BE60" s="15">
        <v>0</v>
      </c>
      <c r="BF60" s="83">
        <f t="shared" si="26"/>
        <v>2</v>
      </c>
      <c r="BG60" s="56">
        <f t="shared" si="27"/>
        <v>38</v>
      </c>
      <c r="BH60" s="113">
        <f t="shared" si="29"/>
        <v>9</v>
      </c>
      <c r="BI60" s="114"/>
      <c r="BJ60" s="54"/>
      <c r="BK60" s="54"/>
      <c r="BL60" s="54"/>
      <c r="BM60" s="29"/>
      <c r="BN60" s="29"/>
      <c r="BO60" s="54"/>
      <c r="BP60" s="54"/>
      <c r="BQ60" s="54"/>
      <c r="BR60" s="54"/>
      <c r="BS60" s="54"/>
      <c r="BT60" s="54"/>
      <c r="BU60" s="29"/>
      <c r="BV60" s="65">
        <v>111</v>
      </c>
      <c r="BW60" s="29"/>
    </row>
    <row r="61" spans="2:75" ht="13.5" customHeight="1">
      <c r="B61" s="58" t="s">
        <v>15</v>
      </c>
      <c r="C61" s="104" t="s">
        <v>30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6"/>
      <c r="N61" s="25">
        <f t="shared" si="28"/>
        <v>25</v>
      </c>
      <c r="O61" s="25">
        <f t="shared" si="28"/>
        <v>11</v>
      </c>
      <c r="P61" s="13">
        <v>0</v>
      </c>
      <c r="Q61" s="13">
        <v>0</v>
      </c>
      <c r="R61" s="13">
        <v>0</v>
      </c>
      <c r="S61" s="13">
        <v>0</v>
      </c>
      <c r="T61" s="14">
        <v>1</v>
      </c>
      <c r="U61" s="22">
        <f t="shared" si="17"/>
        <v>1</v>
      </c>
      <c r="V61" s="13">
        <v>0</v>
      </c>
      <c r="W61" s="13">
        <v>0</v>
      </c>
      <c r="X61" s="13">
        <v>2</v>
      </c>
      <c r="Y61" s="13">
        <v>2</v>
      </c>
      <c r="Z61" s="13">
        <v>2</v>
      </c>
      <c r="AA61" s="14">
        <v>2</v>
      </c>
      <c r="AB61" s="22">
        <f t="shared" si="18"/>
        <v>8</v>
      </c>
      <c r="AC61" s="22">
        <f t="shared" si="19"/>
        <v>9</v>
      </c>
      <c r="AD61" s="13">
        <v>0</v>
      </c>
      <c r="AE61" s="13">
        <v>2</v>
      </c>
      <c r="AF61" s="13">
        <v>2</v>
      </c>
      <c r="AG61" s="13">
        <v>2</v>
      </c>
      <c r="AH61" s="14">
        <v>0</v>
      </c>
      <c r="AI61" s="22">
        <f t="shared" si="20"/>
        <v>6</v>
      </c>
      <c r="AJ61" s="22">
        <f t="shared" si="21"/>
        <v>15</v>
      </c>
      <c r="AK61" s="13">
        <v>2</v>
      </c>
      <c r="AL61" s="13">
        <v>0</v>
      </c>
      <c r="AM61" s="13">
        <v>2</v>
      </c>
      <c r="AN61" s="13">
        <v>0</v>
      </c>
      <c r="AO61" s="13">
        <v>0</v>
      </c>
      <c r="AP61" s="14">
        <v>2</v>
      </c>
      <c r="AQ61" s="22">
        <f t="shared" si="22"/>
        <v>6</v>
      </c>
      <c r="AR61" s="22">
        <f t="shared" si="23"/>
        <v>21</v>
      </c>
      <c r="AS61" s="13">
        <v>0</v>
      </c>
      <c r="AT61" s="13">
        <v>0</v>
      </c>
      <c r="AU61" s="13">
        <v>1</v>
      </c>
      <c r="AV61" s="13">
        <v>0</v>
      </c>
      <c r="AW61" s="14">
        <v>0</v>
      </c>
      <c r="AX61" s="22">
        <f t="shared" si="24"/>
        <v>1</v>
      </c>
      <c r="AY61" s="22">
        <f t="shared" si="25"/>
        <v>22</v>
      </c>
      <c r="AZ61" s="80">
        <v>0</v>
      </c>
      <c r="BA61" s="13">
        <v>0</v>
      </c>
      <c r="BB61" s="13">
        <v>0</v>
      </c>
      <c r="BC61" s="13">
        <v>0</v>
      </c>
      <c r="BD61" s="13">
        <v>1</v>
      </c>
      <c r="BE61" s="15">
        <v>2</v>
      </c>
      <c r="BF61" s="83">
        <f t="shared" si="26"/>
        <v>3</v>
      </c>
      <c r="BG61" s="56">
        <f t="shared" si="27"/>
        <v>25</v>
      </c>
      <c r="BH61" s="113">
        <f t="shared" si="29"/>
        <v>11</v>
      </c>
      <c r="BI61" s="114"/>
      <c r="BJ61" s="54"/>
      <c r="BK61" s="54"/>
      <c r="BL61" s="54"/>
      <c r="BM61" s="29"/>
      <c r="BN61" s="29"/>
      <c r="BO61" s="54"/>
      <c r="BP61" s="54"/>
      <c r="BQ61" s="54"/>
      <c r="BR61" s="54"/>
      <c r="BS61" s="54"/>
      <c r="BT61" s="54"/>
      <c r="BU61" s="29"/>
      <c r="BV61" s="65">
        <v>110</v>
      </c>
      <c r="BW61" s="29"/>
    </row>
    <row r="62" spans="2:75" ht="13.5" customHeight="1">
      <c r="B62" s="58" t="s">
        <v>15</v>
      </c>
      <c r="C62" s="104" t="s">
        <v>32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6"/>
      <c r="N62" s="25">
        <f t="shared" si="28"/>
        <v>21</v>
      </c>
      <c r="O62" s="25">
        <f t="shared" si="28"/>
        <v>13</v>
      </c>
      <c r="P62" s="13">
        <v>0</v>
      </c>
      <c r="Q62" s="13">
        <v>0</v>
      </c>
      <c r="R62" s="13">
        <v>2</v>
      </c>
      <c r="S62" s="13">
        <v>0</v>
      </c>
      <c r="T62" s="14">
        <v>1</v>
      </c>
      <c r="U62" s="22">
        <f t="shared" si="17"/>
        <v>3</v>
      </c>
      <c r="V62" s="13">
        <v>2</v>
      </c>
      <c r="W62" s="13">
        <v>2</v>
      </c>
      <c r="X62" s="13">
        <v>2</v>
      </c>
      <c r="Y62" s="13">
        <v>0</v>
      </c>
      <c r="Z62" s="13">
        <v>2</v>
      </c>
      <c r="AA62" s="14">
        <v>0</v>
      </c>
      <c r="AB62" s="22">
        <f t="shared" si="18"/>
        <v>8</v>
      </c>
      <c r="AC62" s="22">
        <f t="shared" si="19"/>
        <v>11</v>
      </c>
      <c r="AD62" s="13">
        <v>0</v>
      </c>
      <c r="AE62" s="13">
        <v>2</v>
      </c>
      <c r="AF62" s="13">
        <v>0</v>
      </c>
      <c r="AG62" s="13">
        <v>0</v>
      </c>
      <c r="AH62" s="14">
        <v>1</v>
      </c>
      <c r="AI62" s="22">
        <f t="shared" si="20"/>
        <v>3</v>
      </c>
      <c r="AJ62" s="22">
        <f t="shared" si="21"/>
        <v>14</v>
      </c>
      <c r="AK62" s="13">
        <v>0</v>
      </c>
      <c r="AL62" s="13">
        <v>0</v>
      </c>
      <c r="AM62" s="13">
        <v>2</v>
      </c>
      <c r="AN62" s="13">
        <v>0</v>
      </c>
      <c r="AO62" s="13">
        <v>0</v>
      </c>
      <c r="AP62" s="14">
        <v>0</v>
      </c>
      <c r="AQ62" s="22">
        <f t="shared" si="22"/>
        <v>2</v>
      </c>
      <c r="AR62" s="22">
        <f t="shared" si="23"/>
        <v>16</v>
      </c>
      <c r="AS62" s="13">
        <v>0</v>
      </c>
      <c r="AT62" s="13">
        <v>1</v>
      </c>
      <c r="AU62" s="13">
        <v>1</v>
      </c>
      <c r="AV62" s="13">
        <v>0</v>
      </c>
      <c r="AW62" s="14">
        <v>2</v>
      </c>
      <c r="AX62" s="22">
        <f t="shared" si="24"/>
        <v>4</v>
      </c>
      <c r="AY62" s="22">
        <f t="shared" si="25"/>
        <v>20</v>
      </c>
      <c r="AZ62" s="80">
        <v>0</v>
      </c>
      <c r="BA62" s="13">
        <v>0</v>
      </c>
      <c r="BB62" s="13">
        <v>0</v>
      </c>
      <c r="BC62" s="13">
        <v>0</v>
      </c>
      <c r="BD62" s="13">
        <v>0</v>
      </c>
      <c r="BE62" s="15">
        <v>1</v>
      </c>
      <c r="BF62" s="83">
        <f t="shared" si="26"/>
        <v>1</v>
      </c>
      <c r="BG62" s="56">
        <f t="shared" si="27"/>
        <v>21</v>
      </c>
      <c r="BH62" s="113">
        <f t="shared" si="29"/>
        <v>13</v>
      </c>
      <c r="BI62" s="114"/>
      <c r="BJ62" s="54"/>
      <c r="BK62" s="54"/>
      <c r="BL62" s="54"/>
      <c r="BM62" s="29"/>
      <c r="BN62" s="29"/>
      <c r="BO62" s="54"/>
      <c r="BP62" s="54"/>
      <c r="BQ62" s="54"/>
      <c r="BR62" s="54"/>
      <c r="BS62" s="54"/>
      <c r="BT62" s="54"/>
      <c r="BU62" s="29"/>
      <c r="BV62" s="65">
        <v>109</v>
      </c>
      <c r="BW62" s="29"/>
    </row>
    <row r="63" spans="2:75" ht="13.5" customHeight="1">
      <c r="B63" s="58" t="s">
        <v>15</v>
      </c>
      <c r="C63" s="104" t="s">
        <v>10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6"/>
      <c r="N63" s="25">
        <f t="shared" si="28"/>
        <v>15</v>
      </c>
      <c r="O63" s="25">
        <f t="shared" si="28"/>
        <v>16</v>
      </c>
      <c r="P63" s="13">
        <v>0</v>
      </c>
      <c r="Q63" s="13">
        <v>0</v>
      </c>
      <c r="R63" s="13">
        <v>0</v>
      </c>
      <c r="S63" s="13">
        <v>0</v>
      </c>
      <c r="T63" s="14">
        <v>2</v>
      </c>
      <c r="U63" s="22">
        <f t="shared" si="17"/>
        <v>2</v>
      </c>
      <c r="V63" s="13">
        <v>0</v>
      </c>
      <c r="W63" s="13">
        <v>2</v>
      </c>
      <c r="X63" s="13">
        <v>0</v>
      </c>
      <c r="Y63" s="13">
        <v>0</v>
      </c>
      <c r="Z63" s="13">
        <v>2</v>
      </c>
      <c r="AA63" s="14">
        <v>0</v>
      </c>
      <c r="AB63" s="22">
        <f t="shared" si="18"/>
        <v>4</v>
      </c>
      <c r="AC63" s="22">
        <f t="shared" si="19"/>
        <v>6</v>
      </c>
      <c r="AD63" s="13">
        <v>2</v>
      </c>
      <c r="AE63" s="13">
        <v>2</v>
      </c>
      <c r="AF63" s="13">
        <v>0</v>
      </c>
      <c r="AG63" s="13">
        <v>2</v>
      </c>
      <c r="AH63" s="14">
        <v>0</v>
      </c>
      <c r="AI63" s="22">
        <f t="shared" si="20"/>
        <v>6</v>
      </c>
      <c r="AJ63" s="22">
        <f t="shared" si="21"/>
        <v>12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4">
        <v>0</v>
      </c>
      <c r="AQ63" s="22">
        <f t="shared" si="22"/>
        <v>0</v>
      </c>
      <c r="AR63" s="22">
        <f t="shared" si="23"/>
        <v>12</v>
      </c>
      <c r="AS63" s="13">
        <v>0</v>
      </c>
      <c r="AT63" s="13">
        <v>1</v>
      </c>
      <c r="AU63" s="13">
        <v>1</v>
      </c>
      <c r="AV63" s="13">
        <v>0</v>
      </c>
      <c r="AW63" s="14">
        <v>0</v>
      </c>
      <c r="AX63" s="22">
        <f t="shared" si="24"/>
        <v>2</v>
      </c>
      <c r="AY63" s="22">
        <f t="shared" si="25"/>
        <v>14</v>
      </c>
      <c r="AZ63" s="80">
        <v>0</v>
      </c>
      <c r="BA63" s="13">
        <v>0</v>
      </c>
      <c r="BB63" s="13">
        <v>0</v>
      </c>
      <c r="BC63" s="13">
        <v>0</v>
      </c>
      <c r="BD63" s="13">
        <v>1</v>
      </c>
      <c r="BE63" s="15">
        <v>0</v>
      </c>
      <c r="BF63" s="83">
        <f t="shared" si="26"/>
        <v>1</v>
      </c>
      <c r="BG63" s="56">
        <f t="shared" si="27"/>
        <v>15</v>
      </c>
      <c r="BH63" s="113">
        <f t="shared" si="29"/>
        <v>16</v>
      </c>
      <c r="BI63" s="114"/>
      <c r="BJ63" s="54"/>
      <c r="BK63" s="54"/>
      <c r="BL63" s="54"/>
      <c r="BM63" s="29"/>
      <c r="BN63" s="29"/>
      <c r="BO63" s="54"/>
      <c r="BP63" s="54"/>
      <c r="BQ63" s="54"/>
      <c r="BR63" s="54"/>
      <c r="BS63" s="54"/>
      <c r="BT63" s="54"/>
      <c r="BU63" s="29"/>
      <c r="BV63" s="65">
        <v>108</v>
      </c>
      <c r="BW63" s="29"/>
    </row>
    <row r="64" spans="2:75" ht="13.5" customHeight="1">
      <c r="B64" s="58" t="s">
        <v>15</v>
      </c>
      <c r="C64" s="104" t="s">
        <v>42</v>
      </c>
      <c r="D64" s="105"/>
      <c r="E64" s="105"/>
      <c r="F64" s="105"/>
      <c r="G64" s="105"/>
      <c r="H64" s="105"/>
      <c r="I64" s="105"/>
      <c r="J64" s="105"/>
      <c r="K64" s="105"/>
      <c r="L64" s="105"/>
      <c r="M64" s="106"/>
      <c r="N64" s="25">
        <f t="shared" si="28"/>
        <v>22</v>
      </c>
      <c r="O64" s="25">
        <f t="shared" si="28"/>
        <v>12</v>
      </c>
      <c r="P64" s="13">
        <v>2</v>
      </c>
      <c r="Q64" s="13">
        <v>0</v>
      </c>
      <c r="R64" s="13">
        <v>2</v>
      </c>
      <c r="S64" s="13">
        <v>2</v>
      </c>
      <c r="T64" s="14">
        <v>0</v>
      </c>
      <c r="U64" s="22">
        <f t="shared" si="17"/>
        <v>6</v>
      </c>
      <c r="V64" s="13">
        <v>0</v>
      </c>
      <c r="W64" s="13">
        <v>0</v>
      </c>
      <c r="X64" s="13">
        <v>2</v>
      </c>
      <c r="Y64" s="13">
        <v>0</v>
      </c>
      <c r="Z64" s="13">
        <v>0</v>
      </c>
      <c r="AA64" s="14">
        <v>0</v>
      </c>
      <c r="AB64" s="22">
        <f t="shared" si="18"/>
        <v>2</v>
      </c>
      <c r="AC64" s="22">
        <f t="shared" si="19"/>
        <v>8</v>
      </c>
      <c r="AD64" s="13">
        <v>2</v>
      </c>
      <c r="AE64" s="13">
        <v>2</v>
      </c>
      <c r="AF64" s="13">
        <v>0</v>
      </c>
      <c r="AG64" s="13">
        <v>2</v>
      </c>
      <c r="AH64" s="14">
        <v>0</v>
      </c>
      <c r="AI64" s="22">
        <f t="shared" si="20"/>
        <v>6</v>
      </c>
      <c r="AJ64" s="22">
        <f t="shared" si="21"/>
        <v>14</v>
      </c>
      <c r="AK64" s="13">
        <v>2</v>
      </c>
      <c r="AL64" s="13">
        <v>1</v>
      </c>
      <c r="AM64" s="13">
        <v>0</v>
      </c>
      <c r="AN64" s="13">
        <v>0</v>
      </c>
      <c r="AO64" s="13">
        <v>0</v>
      </c>
      <c r="AP64" s="14">
        <v>0</v>
      </c>
      <c r="AQ64" s="22">
        <f t="shared" si="22"/>
        <v>3</v>
      </c>
      <c r="AR64" s="22">
        <f t="shared" si="23"/>
        <v>17</v>
      </c>
      <c r="AS64" s="13">
        <v>2</v>
      </c>
      <c r="AT64" s="13">
        <v>0</v>
      </c>
      <c r="AU64" s="13">
        <v>1</v>
      </c>
      <c r="AV64" s="13">
        <v>0</v>
      </c>
      <c r="AW64" s="14">
        <v>0</v>
      </c>
      <c r="AX64" s="22">
        <f t="shared" si="24"/>
        <v>3</v>
      </c>
      <c r="AY64" s="22">
        <f t="shared" si="25"/>
        <v>20</v>
      </c>
      <c r="AZ64" s="80">
        <v>0</v>
      </c>
      <c r="BA64" s="13">
        <v>0</v>
      </c>
      <c r="BB64" s="13">
        <v>0</v>
      </c>
      <c r="BC64" s="13">
        <v>0</v>
      </c>
      <c r="BD64" s="13">
        <v>1</v>
      </c>
      <c r="BE64" s="15">
        <v>1</v>
      </c>
      <c r="BF64" s="83">
        <f t="shared" si="26"/>
        <v>2</v>
      </c>
      <c r="BG64" s="56">
        <f t="shared" si="27"/>
        <v>22</v>
      </c>
      <c r="BH64" s="113">
        <f t="shared" si="29"/>
        <v>12</v>
      </c>
      <c r="BI64" s="114"/>
      <c r="BJ64" s="54"/>
      <c r="BK64" s="54"/>
      <c r="BL64" s="54"/>
      <c r="BM64" s="29"/>
      <c r="BN64" s="29"/>
      <c r="BO64" s="54"/>
      <c r="BP64" s="54"/>
      <c r="BQ64" s="54"/>
      <c r="BR64" s="54"/>
      <c r="BS64" s="54"/>
      <c r="BT64" s="54"/>
      <c r="BU64" s="29"/>
      <c r="BV64" s="65">
        <v>107</v>
      </c>
      <c r="BW64" s="29"/>
    </row>
    <row r="65" spans="2:75" ht="13.5" customHeight="1" thickBot="1">
      <c r="B65" s="58" t="s">
        <v>15</v>
      </c>
      <c r="C65" s="107" t="s">
        <v>37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9"/>
      <c r="N65" s="46">
        <f t="shared" si="28"/>
        <v>19</v>
      </c>
      <c r="O65" s="46">
        <f t="shared" si="28"/>
        <v>14</v>
      </c>
      <c r="P65" s="47">
        <v>0</v>
      </c>
      <c r="Q65" s="47">
        <v>0</v>
      </c>
      <c r="R65" s="47">
        <v>2</v>
      </c>
      <c r="S65" s="47">
        <v>2</v>
      </c>
      <c r="T65" s="48">
        <v>2</v>
      </c>
      <c r="U65" s="49">
        <f t="shared" si="17"/>
        <v>6</v>
      </c>
      <c r="V65" s="47">
        <v>2</v>
      </c>
      <c r="W65" s="47">
        <v>0</v>
      </c>
      <c r="X65" s="47">
        <v>2</v>
      </c>
      <c r="Y65" s="47">
        <v>0</v>
      </c>
      <c r="Z65" s="47">
        <v>0</v>
      </c>
      <c r="AA65" s="48">
        <v>0</v>
      </c>
      <c r="AB65" s="49">
        <f t="shared" si="18"/>
        <v>4</v>
      </c>
      <c r="AC65" s="49">
        <f t="shared" si="19"/>
        <v>10</v>
      </c>
      <c r="AD65" s="50">
        <v>0</v>
      </c>
      <c r="AE65" s="51">
        <v>0</v>
      </c>
      <c r="AF65" s="51">
        <v>0</v>
      </c>
      <c r="AG65" s="51">
        <v>0</v>
      </c>
      <c r="AH65" s="48">
        <v>0</v>
      </c>
      <c r="AI65" s="49">
        <f t="shared" si="20"/>
        <v>0</v>
      </c>
      <c r="AJ65" s="49">
        <f t="shared" si="21"/>
        <v>10</v>
      </c>
      <c r="AK65" s="47">
        <v>2</v>
      </c>
      <c r="AL65" s="47">
        <v>0</v>
      </c>
      <c r="AM65" s="47">
        <v>0</v>
      </c>
      <c r="AN65" s="47">
        <v>0</v>
      </c>
      <c r="AO65" s="47">
        <v>0</v>
      </c>
      <c r="AP65" s="48">
        <v>0</v>
      </c>
      <c r="AQ65" s="49">
        <f t="shared" si="22"/>
        <v>2</v>
      </c>
      <c r="AR65" s="49">
        <f t="shared" si="23"/>
        <v>12</v>
      </c>
      <c r="AS65" s="47">
        <v>2</v>
      </c>
      <c r="AT65" s="47">
        <v>0</v>
      </c>
      <c r="AU65" s="47">
        <v>0</v>
      </c>
      <c r="AV65" s="47">
        <v>0</v>
      </c>
      <c r="AW65" s="48">
        <v>2</v>
      </c>
      <c r="AX65" s="49">
        <f t="shared" si="24"/>
        <v>4</v>
      </c>
      <c r="AY65" s="49">
        <f t="shared" si="25"/>
        <v>16</v>
      </c>
      <c r="AZ65" s="81">
        <v>0</v>
      </c>
      <c r="BA65" s="47">
        <v>0</v>
      </c>
      <c r="BB65" s="47">
        <v>0</v>
      </c>
      <c r="BC65" s="47">
        <v>0</v>
      </c>
      <c r="BD65" s="47">
        <v>1</v>
      </c>
      <c r="BE65" s="52">
        <v>2</v>
      </c>
      <c r="BF65" s="49">
        <f t="shared" si="26"/>
        <v>3</v>
      </c>
      <c r="BG65" s="57">
        <f t="shared" si="27"/>
        <v>19</v>
      </c>
      <c r="BH65" s="115">
        <f t="shared" si="29"/>
        <v>14</v>
      </c>
      <c r="BI65" s="116"/>
      <c r="BJ65" s="54"/>
      <c r="BK65" s="54"/>
      <c r="BL65" s="54"/>
      <c r="BM65" s="29"/>
      <c r="BN65" s="29"/>
      <c r="BO65" s="54"/>
      <c r="BP65" s="54"/>
      <c r="BQ65" s="54"/>
      <c r="BR65" s="54"/>
      <c r="BS65" s="54"/>
      <c r="BT65" s="54"/>
      <c r="BU65" s="29"/>
      <c r="BV65" s="65">
        <v>106</v>
      </c>
      <c r="BW65" s="29"/>
    </row>
    <row r="66" spans="59:74" ht="12.75">
      <c r="BG66" s="64">
        <v>99</v>
      </c>
      <c r="BV66" s="64">
        <v>105</v>
      </c>
    </row>
    <row r="67" spans="4:74" ht="13.5" thickBot="1">
      <c r="D67" s="41" t="s">
        <v>22</v>
      </c>
      <c r="BG67" s="64">
        <v>98</v>
      </c>
      <c r="BV67" s="64">
        <v>104</v>
      </c>
    </row>
    <row r="68" spans="3:75" ht="13.5" customHeight="1" thickBot="1">
      <c r="C68" s="101" t="s">
        <v>4</v>
      </c>
      <c r="D68" s="102"/>
      <c r="E68" s="102"/>
      <c r="F68" s="102"/>
      <c r="G68" s="102"/>
      <c r="H68" s="102"/>
      <c r="I68" s="102"/>
      <c r="J68" s="102"/>
      <c r="K68" s="102"/>
      <c r="L68" s="102"/>
      <c r="M68" s="87"/>
      <c r="N68" s="23" t="s">
        <v>2</v>
      </c>
      <c r="O68" s="23" t="s">
        <v>0</v>
      </c>
      <c r="P68" s="135">
        <v>44</v>
      </c>
      <c r="Q68" s="135">
        <v>45</v>
      </c>
      <c r="R68" s="135">
        <v>46</v>
      </c>
      <c r="S68" s="135">
        <v>47</v>
      </c>
      <c r="T68" s="136">
        <v>48</v>
      </c>
      <c r="U68" s="137" t="s">
        <v>3</v>
      </c>
      <c r="V68" s="135">
        <v>49</v>
      </c>
      <c r="W68" s="135">
        <v>50</v>
      </c>
      <c r="X68" s="135">
        <v>51</v>
      </c>
      <c r="Y68" s="135">
        <v>52</v>
      </c>
      <c r="Z68" s="135">
        <v>53</v>
      </c>
      <c r="AA68" s="136">
        <v>54</v>
      </c>
      <c r="AB68" s="137" t="s">
        <v>3</v>
      </c>
      <c r="AC68" s="137" t="s">
        <v>2</v>
      </c>
      <c r="AD68" s="135">
        <v>55</v>
      </c>
      <c r="AE68" s="135">
        <v>56</v>
      </c>
      <c r="AF68" s="135">
        <v>57</v>
      </c>
      <c r="AG68" s="135">
        <v>58</v>
      </c>
      <c r="AH68" s="136">
        <v>59</v>
      </c>
      <c r="AI68" s="137" t="s">
        <v>3</v>
      </c>
      <c r="AJ68" s="137" t="s">
        <v>2</v>
      </c>
      <c r="AK68" s="135">
        <v>60</v>
      </c>
      <c r="AL68" s="135">
        <v>61</v>
      </c>
      <c r="AM68" s="135">
        <v>62</v>
      </c>
      <c r="AN68" s="135">
        <v>63</v>
      </c>
      <c r="AO68" s="135">
        <v>64</v>
      </c>
      <c r="AP68" s="138" t="s">
        <v>25</v>
      </c>
      <c r="AQ68" s="21" t="s">
        <v>3</v>
      </c>
      <c r="AR68" s="23" t="s">
        <v>2</v>
      </c>
      <c r="AS68" s="119" t="s">
        <v>0</v>
      </c>
      <c r="AT68" s="120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65">
        <v>97</v>
      </c>
      <c r="BH68" s="125"/>
      <c r="BI68" s="125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65">
        <v>103</v>
      </c>
      <c r="BW68" s="29"/>
    </row>
    <row r="69" spans="2:75" ht="13.5" customHeight="1">
      <c r="B69" s="58" t="s">
        <v>15</v>
      </c>
      <c r="C69" s="143" t="s">
        <v>6</v>
      </c>
      <c r="D69" s="144"/>
      <c r="E69" s="144"/>
      <c r="F69" s="144"/>
      <c r="G69" s="144"/>
      <c r="H69" s="144"/>
      <c r="I69" s="144"/>
      <c r="J69" s="144"/>
      <c r="K69" s="144"/>
      <c r="L69" s="144"/>
      <c r="M69" s="145"/>
      <c r="N69" s="24">
        <f aca="true" t="shared" si="30" ref="N69:O72">AR69</f>
        <v>10</v>
      </c>
      <c r="O69" s="24">
        <f t="shared" si="30"/>
        <v>6</v>
      </c>
      <c r="P69" s="13">
        <v>0</v>
      </c>
      <c r="Q69" s="13">
        <v>2</v>
      </c>
      <c r="R69" s="13">
        <v>0</v>
      </c>
      <c r="S69" s="13">
        <v>0</v>
      </c>
      <c r="T69" s="14">
        <v>2</v>
      </c>
      <c r="U69" s="22">
        <f>SUM(P69:T69)</f>
        <v>4</v>
      </c>
      <c r="V69" s="13">
        <v>2</v>
      </c>
      <c r="W69" s="13">
        <v>0</v>
      </c>
      <c r="X69" s="13">
        <v>0</v>
      </c>
      <c r="Y69" s="13">
        <v>0</v>
      </c>
      <c r="Z69" s="13">
        <v>0</v>
      </c>
      <c r="AA69" s="14">
        <v>0</v>
      </c>
      <c r="AB69" s="22">
        <f>SUM(V69:AA69)</f>
        <v>2</v>
      </c>
      <c r="AC69" s="22">
        <f>U69+AB69</f>
        <v>6</v>
      </c>
      <c r="AD69" s="13">
        <v>2</v>
      </c>
      <c r="AE69" s="13">
        <v>1</v>
      </c>
      <c r="AF69" s="13">
        <v>1</v>
      </c>
      <c r="AG69" s="13">
        <v>0</v>
      </c>
      <c r="AH69" s="14">
        <v>0</v>
      </c>
      <c r="AI69" s="22">
        <f>SUM(AD69:AH69)</f>
        <v>4</v>
      </c>
      <c r="AJ69" s="22">
        <f>AC69+AI69</f>
        <v>10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4">
        <v>0</v>
      </c>
      <c r="AQ69" s="22">
        <f>SUM(AK69:AP69)</f>
        <v>0</v>
      </c>
      <c r="AR69" s="55">
        <f>SUM(U69,AB69,AI69,AQ69)</f>
        <v>10</v>
      </c>
      <c r="AS69" s="121">
        <f>RANK(AR69,$AR$69:$AR$77)</f>
        <v>6</v>
      </c>
      <c r="AT69" s="122"/>
      <c r="AU69" s="54"/>
      <c r="AV69" s="54"/>
      <c r="AW69" s="54"/>
      <c r="AX69" s="29"/>
      <c r="AY69" s="29"/>
      <c r="AZ69" s="29"/>
      <c r="BA69" s="54"/>
      <c r="BB69" s="54"/>
      <c r="BC69" s="54"/>
      <c r="BD69" s="54"/>
      <c r="BE69" s="54"/>
      <c r="BF69" s="29"/>
      <c r="BG69" s="65">
        <v>96</v>
      </c>
      <c r="BH69" s="125"/>
      <c r="BI69" s="125"/>
      <c r="BJ69" s="54"/>
      <c r="BK69" s="54"/>
      <c r="BL69" s="54"/>
      <c r="BM69" s="29"/>
      <c r="BN69" s="29"/>
      <c r="BO69" s="54"/>
      <c r="BP69" s="54"/>
      <c r="BQ69" s="54"/>
      <c r="BR69" s="54"/>
      <c r="BS69" s="54"/>
      <c r="BT69" s="54"/>
      <c r="BU69" s="29"/>
      <c r="BV69" s="65">
        <v>102</v>
      </c>
      <c r="BW69" s="29"/>
    </row>
    <row r="70" spans="2:75" ht="13.5" customHeight="1">
      <c r="B70" s="58" t="s">
        <v>15</v>
      </c>
      <c r="C70" s="104" t="s">
        <v>28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6"/>
      <c r="N70" s="25">
        <f t="shared" si="30"/>
        <v>8</v>
      </c>
      <c r="O70" s="25">
        <f t="shared" si="30"/>
        <v>7</v>
      </c>
      <c r="P70" s="13">
        <v>0</v>
      </c>
      <c r="Q70" s="13">
        <v>0</v>
      </c>
      <c r="R70" s="13">
        <v>0</v>
      </c>
      <c r="S70" s="13">
        <v>0</v>
      </c>
      <c r="T70" s="14">
        <v>0</v>
      </c>
      <c r="U70" s="22">
        <f>SUM(P70:T70)</f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4">
        <v>2</v>
      </c>
      <c r="AB70" s="22">
        <f>SUM(V70:AA70)</f>
        <v>2</v>
      </c>
      <c r="AC70" s="22">
        <f>U70+AB70</f>
        <v>2</v>
      </c>
      <c r="AD70" s="13">
        <v>2</v>
      </c>
      <c r="AE70" s="13">
        <v>0</v>
      </c>
      <c r="AF70" s="13">
        <v>1</v>
      </c>
      <c r="AG70" s="13">
        <v>0</v>
      </c>
      <c r="AH70" s="14">
        <v>0</v>
      </c>
      <c r="AI70" s="22">
        <f>SUM(AD70:AH70)</f>
        <v>3</v>
      </c>
      <c r="AJ70" s="22">
        <f>AC70+AI70</f>
        <v>5</v>
      </c>
      <c r="AK70" s="13">
        <v>0</v>
      </c>
      <c r="AL70" s="13">
        <v>0</v>
      </c>
      <c r="AM70" s="13">
        <v>0</v>
      </c>
      <c r="AN70" s="13">
        <v>2</v>
      </c>
      <c r="AO70" s="13">
        <v>1</v>
      </c>
      <c r="AP70" s="14">
        <v>0</v>
      </c>
      <c r="AQ70" s="22">
        <f>SUM(AK70:AP70)</f>
        <v>3</v>
      </c>
      <c r="AR70" s="55">
        <f>SUM(U70,AB70,AI70,AQ70)</f>
        <v>8</v>
      </c>
      <c r="AS70" s="117">
        <f>RANK(AR70,$AR$69:$AR$77)</f>
        <v>7</v>
      </c>
      <c r="AT70" s="118"/>
      <c r="AU70" s="54"/>
      <c r="AV70" s="54"/>
      <c r="AW70" s="54"/>
      <c r="AX70" s="29"/>
      <c r="AY70" s="29"/>
      <c r="AZ70" s="29"/>
      <c r="BA70" s="54"/>
      <c r="BB70" s="54"/>
      <c r="BC70" s="54"/>
      <c r="BD70" s="54"/>
      <c r="BE70" s="54"/>
      <c r="BF70" s="29"/>
      <c r="BG70" s="65">
        <v>95</v>
      </c>
      <c r="BH70" s="125"/>
      <c r="BI70" s="125"/>
      <c r="BJ70" s="54"/>
      <c r="BK70" s="54"/>
      <c r="BL70" s="54"/>
      <c r="BM70" s="29"/>
      <c r="BN70" s="29"/>
      <c r="BO70" s="54"/>
      <c r="BP70" s="54"/>
      <c r="BQ70" s="54"/>
      <c r="BR70" s="54"/>
      <c r="BS70" s="54"/>
      <c r="BT70" s="54"/>
      <c r="BU70" s="29"/>
      <c r="BV70" s="65">
        <v>101</v>
      </c>
      <c r="BW70" s="29"/>
    </row>
    <row r="71" spans="2:75" ht="13.5" customHeight="1">
      <c r="B71" s="58" t="s">
        <v>15</v>
      </c>
      <c r="C71" s="104" t="s">
        <v>12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6"/>
      <c r="N71" s="25">
        <f t="shared" si="30"/>
        <v>21</v>
      </c>
      <c r="O71" s="25">
        <f t="shared" si="30"/>
        <v>5</v>
      </c>
      <c r="P71" s="13">
        <v>0</v>
      </c>
      <c r="Q71" s="13">
        <v>2</v>
      </c>
      <c r="R71" s="13">
        <v>0</v>
      </c>
      <c r="S71" s="13">
        <v>2</v>
      </c>
      <c r="T71" s="14">
        <v>2</v>
      </c>
      <c r="U71" s="22">
        <f>SUM(P71:T71)</f>
        <v>6</v>
      </c>
      <c r="V71" s="13">
        <v>2</v>
      </c>
      <c r="W71" s="13">
        <v>1</v>
      </c>
      <c r="X71" s="13">
        <v>2</v>
      </c>
      <c r="Y71" s="13">
        <v>0</v>
      </c>
      <c r="Z71" s="13">
        <v>0</v>
      </c>
      <c r="AA71" s="14">
        <v>2</v>
      </c>
      <c r="AB71" s="22">
        <f>SUM(V71:AA71)</f>
        <v>7</v>
      </c>
      <c r="AC71" s="22">
        <f>U71+AB71</f>
        <v>13</v>
      </c>
      <c r="AD71" s="13">
        <v>2</v>
      </c>
      <c r="AE71" s="13">
        <v>0</v>
      </c>
      <c r="AF71" s="13">
        <v>1</v>
      </c>
      <c r="AG71" s="13">
        <v>0</v>
      </c>
      <c r="AH71" s="14">
        <v>0</v>
      </c>
      <c r="AI71" s="22">
        <f>SUM(AD71:AH71)</f>
        <v>3</v>
      </c>
      <c r="AJ71" s="22">
        <f>AC71+AI71</f>
        <v>16</v>
      </c>
      <c r="AK71" s="13">
        <v>2</v>
      </c>
      <c r="AL71" s="13">
        <v>0</v>
      </c>
      <c r="AM71" s="13">
        <v>0</v>
      </c>
      <c r="AN71" s="13">
        <v>0</v>
      </c>
      <c r="AO71" s="13">
        <v>2</v>
      </c>
      <c r="AP71" s="14">
        <v>1</v>
      </c>
      <c r="AQ71" s="22">
        <f>SUM(AK71:AP71)</f>
        <v>5</v>
      </c>
      <c r="AR71" s="55">
        <f>SUM(U71,AB71,AI71,AQ71)</f>
        <v>21</v>
      </c>
      <c r="AS71" s="117">
        <f>RANK(AR71,$AR$69:$AR$77)</f>
        <v>5</v>
      </c>
      <c r="AT71" s="118"/>
      <c r="AU71" s="54"/>
      <c r="AV71" s="54"/>
      <c r="AW71" s="54"/>
      <c r="AX71" s="29"/>
      <c r="AY71" s="29"/>
      <c r="AZ71" s="29"/>
      <c r="BA71" s="54"/>
      <c r="BB71" s="54"/>
      <c r="BC71" s="54"/>
      <c r="BD71" s="54"/>
      <c r="BE71" s="54"/>
      <c r="BF71" s="29"/>
      <c r="BG71" s="65">
        <v>94</v>
      </c>
      <c r="BH71" s="125"/>
      <c r="BI71" s="125"/>
      <c r="BJ71" s="54"/>
      <c r="BK71" s="54"/>
      <c r="BL71" s="54"/>
      <c r="BM71" s="29"/>
      <c r="BN71" s="29"/>
      <c r="BO71" s="54"/>
      <c r="BP71" s="54"/>
      <c r="BQ71" s="54"/>
      <c r="BR71" s="54"/>
      <c r="BS71" s="54"/>
      <c r="BT71" s="54"/>
      <c r="BU71" s="29"/>
      <c r="BV71" s="67"/>
      <c r="BW71" s="29"/>
    </row>
    <row r="72" spans="2:75" ht="13.5" customHeight="1" thickBot="1">
      <c r="B72" s="58" t="s">
        <v>15</v>
      </c>
      <c r="C72" s="107" t="s">
        <v>43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9"/>
      <c r="N72" s="46">
        <f t="shared" si="30"/>
        <v>3</v>
      </c>
      <c r="O72" s="46">
        <f t="shared" si="30"/>
        <v>8</v>
      </c>
      <c r="P72" s="59">
        <v>0</v>
      </c>
      <c r="Q72" s="59">
        <v>0</v>
      </c>
      <c r="R72" s="59">
        <v>0</v>
      </c>
      <c r="S72" s="59">
        <v>0</v>
      </c>
      <c r="T72" s="60">
        <v>0</v>
      </c>
      <c r="U72" s="61">
        <f>SUM(P72:T72)</f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60">
        <v>0</v>
      </c>
      <c r="AB72" s="61">
        <f>SUM(V72:AA72)</f>
        <v>0</v>
      </c>
      <c r="AC72" s="61">
        <f>U72+AB72</f>
        <v>0</v>
      </c>
      <c r="AD72" s="59">
        <v>0</v>
      </c>
      <c r="AE72" s="59">
        <v>0</v>
      </c>
      <c r="AF72" s="59">
        <v>1</v>
      </c>
      <c r="AG72" s="59">
        <v>0</v>
      </c>
      <c r="AH72" s="60">
        <v>0</v>
      </c>
      <c r="AI72" s="61">
        <f>SUM(AD72:AH72)</f>
        <v>1</v>
      </c>
      <c r="AJ72" s="61">
        <f>AC72+AI72</f>
        <v>1</v>
      </c>
      <c r="AK72" s="59">
        <v>0</v>
      </c>
      <c r="AL72" s="59">
        <v>0</v>
      </c>
      <c r="AM72" s="59">
        <v>0</v>
      </c>
      <c r="AN72" s="59">
        <v>0</v>
      </c>
      <c r="AO72" s="59">
        <v>0</v>
      </c>
      <c r="AP72" s="60">
        <v>2</v>
      </c>
      <c r="AQ72" s="61">
        <f>SUM(AK72:AP72)</f>
        <v>2</v>
      </c>
      <c r="AR72" s="62">
        <f>SUM(U72,AB72,AI72,AQ72)</f>
        <v>3</v>
      </c>
      <c r="AS72" s="123">
        <f>RANK(AR72,$AR$69:$AR$77)</f>
        <v>8</v>
      </c>
      <c r="AT72" s="124"/>
      <c r="AU72" s="54"/>
      <c r="AV72" s="54"/>
      <c r="AW72" s="54"/>
      <c r="AX72" s="29"/>
      <c r="AY72" s="29"/>
      <c r="AZ72" s="29"/>
      <c r="BA72" s="54"/>
      <c r="BB72" s="54"/>
      <c r="BC72" s="54"/>
      <c r="BD72" s="54"/>
      <c r="BE72" s="54"/>
      <c r="BF72" s="29"/>
      <c r="BG72" s="65">
        <v>93</v>
      </c>
      <c r="BH72" s="125"/>
      <c r="BI72" s="125"/>
      <c r="BJ72" s="54"/>
      <c r="BK72" s="54"/>
      <c r="BL72" s="54"/>
      <c r="BM72" s="29"/>
      <c r="BN72" s="29"/>
      <c r="BO72" s="54"/>
      <c r="BP72" s="54"/>
      <c r="BQ72" s="54"/>
      <c r="BR72" s="54"/>
      <c r="BS72" s="54"/>
      <c r="BT72" s="54"/>
      <c r="BU72" s="29"/>
      <c r="BV72" s="67"/>
      <c r="BW72" s="29"/>
    </row>
    <row r="73" spans="14:74" ht="12.75">
      <c r="N73" s="63"/>
      <c r="AR73" s="64">
        <v>89</v>
      </c>
      <c r="BG73" s="65">
        <v>92</v>
      </c>
      <c r="BV73" s="40"/>
    </row>
    <row r="74" spans="44:74" ht="12.75">
      <c r="AR74" s="64">
        <v>88</v>
      </c>
      <c r="BG74" s="40"/>
      <c r="BV74" s="40"/>
    </row>
    <row r="75" ht="12.75">
      <c r="AR75" s="64">
        <v>87</v>
      </c>
    </row>
    <row r="76" ht="12.75">
      <c r="AR76" s="64">
        <v>86</v>
      </c>
    </row>
    <row r="77" ht="12.75">
      <c r="AR77" s="40"/>
    </row>
  </sheetData>
  <mergeCells count="76">
    <mergeCell ref="AP32:AZ32"/>
    <mergeCell ref="C72:M72"/>
    <mergeCell ref="AS72:AT72"/>
    <mergeCell ref="BH72:BI72"/>
    <mergeCell ref="BH70:BI70"/>
    <mergeCell ref="C71:M71"/>
    <mergeCell ref="AS71:AT71"/>
    <mergeCell ref="BH71:BI71"/>
    <mergeCell ref="BH68:BI68"/>
    <mergeCell ref="BH69:BI69"/>
    <mergeCell ref="AP12:AZ12"/>
    <mergeCell ref="AP39:AZ39"/>
    <mergeCell ref="AP41:AZ41"/>
    <mergeCell ref="C70:M70"/>
    <mergeCell ref="AS70:AT70"/>
    <mergeCell ref="C68:M68"/>
    <mergeCell ref="AS68:AT68"/>
    <mergeCell ref="C69:M69"/>
    <mergeCell ref="AS69:AT69"/>
    <mergeCell ref="C64:M64"/>
    <mergeCell ref="BH64:BI64"/>
    <mergeCell ref="C65:M65"/>
    <mergeCell ref="BH65:BI65"/>
    <mergeCell ref="C62:M62"/>
    <mergeCell ref="BH62:BI62"/>
    <mergeCell ref="C63:M63"/>
    <mergeCell ref="BH63:BI63"/>
    <mergeCell ref="C60:M60"/>
    <mergeCell ref="BH60:BI60"/>
    <mergeCell ref="C61:M61"/>
    <mergeCell ref="BH61:BI61"/>
    <mergeCell ref="BH57:BI57"/>
    <mergeCell ref="C58:M58"/>
    <mergeCell ref="BH58:BI58"/>
    <mergeCell ref="C59:M59"/>
    <mergeCell ref="BH59:BI59"/>
    <mergeCell ref="C52:M52"/>
    <mergeCell ref="C53:M53"/>
    <mergeCell ref="C54:M54"/>
    <mergeCell ref="C57:M57"/>
    <mergeCell ref="C48:M48"/>
    <mergeCell ref="C49:M49"/>
    <mergeCell ref="C50:M50"/>
    <mergeCell ref="C51:M51"/>
    <mergeCell ref="C41:M41"/>
    <mergeCell ref="C46:M46"/>
    <mergeCell ref="C47:M47"/>
    <mergeCell ref="C39:M39"/>
    <mergeCell ref="P40:Z40"/>
    <mergeCell ref="BC40:BL40"/>
    <mergeCell ref="C34:M34"/>
    <mergeCell ref="P35:Z35"/>
    <mergeCell ref="C36:M36"/>
    <mergeCell ref="AC37:AM37"/>
    <mergeCell ref="C31:M31"/>
    <mergeCell ref="C24:M24"/>
    <mergeCell ref="P25:Z25"/>
    <mergeCell ref="C26:M26"/>
    <mergeCell ref="P10:Z10"/>
    <mergeCell ref="C11:M11"/>
    <mergeCell ref="C29:M29"/>
    <mergeCell ref="P30:Z30"/>
    <mergeCell ref="AC27:AM27"/>
    <mergeCell ref="C19:M19"/>
    <mergeCell ref="P20:Z20"/>
    <mergeCell ref="C21:M21"/>
    <mergeCell ref="C4:M4"/>
    <mergeCell ref="P5:Z5"/>
    <mergeCell ref="C6:M6"/>
    <mergeCell ref="BC22:BL22"/>
    <mergeCell ref="C14:M14"/>
    <mergeCell ref="P15:Z15"/>
    <mergeCell ref="C16:M16"/>
    <mergeCell ref="AC17:AM17"/>
    <mergeCell ref="AC7:AM7"/>
    <mergeCell ref="C9:M9"/>
  </mergeCells>
  <printOptions/>
  <pageMargins left="0.19" right="0.16" top="1" bottom="1.85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Aare Oja</cp:lastModifiedBy>
  <cp:lastPrinted>2014-10-09T15:00:35Z</cp:lastPrinted>
  <dcterms:created xsi:type="dcterms:W3CDTF">2007-10-12T12:08:37Z</dcterms:created>
  <dcterms:modified xsi:type="dcterms:W3CDTF">2014-10-18T15:39:56Z</dcterms:modified>
  <cp:category/>
  <cp:version/>
  <cp:contentType/>
  <cp:contentStatus/>
</cp:coreProperties>
</file>